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xty\Desktop\2016级综合测评\3 公示\9.6公告\"/>
    </mc:Choice>
  </mc:AlternateContent>
  <bookViews>
    <workbookView xWindow="-120" yWindow="-120" windowWidth="21840" windowHeight="10950"/>
  </bookViews>
  <sheets>
    <sheet name="综测" sheetId="1" r:id="rId1"/>
    <sheet name="明细" sheetId="2" r:id="rId2"/>
    <sheet name="明细2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4" i="1"/>
  <c r="K4" i="1" l="1"/>
  <c r="L4" i="1" s="1"/>
  <c r="I4" i="1"/>
  <c r="E4" i="1"/>
  <c r="G4" i="1"/>
  <c r="L6" i="1" l="1"/>
  <c r="L7" i="1"/>
  <c r="L8" i="1"/>
  <c r="L10" i="1"/>
  <c r="L15" i="1"/>
  <c r="L18" i="1"/>
  <c r="L19" i="1"/>
  <c r="L20" i="1"/>
  <c r="L21" i="1"/>
  <c r="L22" i="1"/>
  <c r="L25" i="1"/>
  <c r="L26" i="1"/>
  <c r="L27" i="1"/>
  <c r="L28" i="1"/>
  <c r="L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5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5" i="1"/>
  <c r="K6" i="1"/>
  <c r="K7" i="1"/>
  <c r="K8" i="1"/>
  <c r="K9" i="1"/>
  <c r="L9" i="1" s="1"/>
  <c r="K10" i="1"/>
  <c r="K11" i="1"/>
  <c r="L11" i="1" s="1"/>
  <c r="K12" i="1"/>
  <c r="L12" i="1" s="1"/>
  <c r="K13" i="1"/>
  <c r="L13" i="1" s="1"/>
  <c r="K14" i="1"/>
  <c r="L14" i="1" s="1"/>
  <c r="K15" i="1"/>
  <c r="K16" i="1"/>
  <c r="L16" i="1" s="1"/>
  <c r="K17" i="1"/>
  <c r="L17" i="1" s="1"/>
  <c r="K18" i="1"/>
  <c r="K19" i="1"/>
  <c r="K20" i="1"/>
  <c r="K21" i="1"/>
  <c r="K22" i="1"/>
  <c r="K23" i="1"/>
  <c r="L23" i="1" s="1"/>
  <c r="K24" i="1"/>
  <c r="L24" i="1" s="1"/>
  <c r="K25" i="1"/>
  <c r="K26" i="1"/>
  <c r="K27" i="1"/>
  <c r="K28" i="1"/>
  <c r="K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5" i="1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</calcChain>
</file>

<file path=xl/sharedStrings.xml><?xml version="1.0" encoding="utf-8"?>
<sst xmlns="http://schemas.openxmlformats.org/spreadsheetml/2006/main" count="425" uniqueCount="273">
  <si>
    <t>园艺学院2018-2019学年综合测评加分统计表</t>
    <phoneticPr fontId="3" type="noConversion"/>
  </si>
  <si>
    <t>班级：                                                                                           填表日期：     年     月     日</t>
  </si>
  <si>
    <t>学号</t>
    <phoneticPr fontId="3" type="noConversion"/>
  </si>
  <si>
    <t>班级</t>
    <phoneticPr fontId="3" type="noConversion"/>
  </si>
  <si>
    <t>姓名</t>
    <phoneticPr fontId="3" type="noConversion"/>
  </si>
  <si>
    <t>思想行为测评成绩</t>
    <phoneticPr fontId="3" type="noConversion"/>
  </si>
  <si>
    <t>思想行为测评成绩
×10%</t>
    <phoneticPr fontId="3" type="noConversion"/>
  </si>
  <si>
    <t>学习成绩</t>
  </si>
  <si>
    <t>学习成绩(GPA)×25×70%</t>
    <phoneticPr fontId="3" type="noConversion"/>
  </si>
  <si>
    <t>课外活动表现成绩</t>
    <phoneticPr fontId="3" type="noConversion"/>
  </si>
  <si>
    <t>课外活动表现成绩
×20%</t>
    <phoneticPr fontId="3" type="noConversion"/>
  </si>
  <si>
    <t>附加分
×10%</t>
    <phoneticPr fontId="3" type="noConversion"/>
  </si>
  <si>
    <t>综评总分</t>
  </si>
  <si>
    <t>考试有无
不及格</t>
  </si>
  <si>
    <t>综合测评名次</t>
  </si>
  <si>
    <t>园艺学院2018-2019学年综合测评加分统计表</t>
  </si>
  <si>
    <t>学号</t>
  </si>
  <si>
    <t>班级</t>
  </si>
  <si>
    <t>姓名</t>
  </si>
  <si>
    <t>课外活动表现（得分）</t>
  </si>
  <si>
    <t>附加分（得分）</t>
  </si>
  <si>
    <t>科技创新 
（40分）</t>
  </si>
  <si>
    <t>社会实践（25分）</t>
  </si>
  <si>
    <t>志愿服务（15分）</t>
  </si>
  <si>
    <t>文体活动（15分）</t>
  </si>
  <si>
    <t>社会工作（40分）</t>
  </si>
  <si>
    <t>素质教育讲座
（15分）</t>
  </si>
  <si>
    <t>总分</t>
  </si>
  <si>
    <t>奖励
（5分）</t>
  </si>
  <si>
    <t>处罚</t>
  </si>
  <si>
    <t>2015301080511</t>
  </si>
  <si>
    <r>
      <rPr>
        <sz val="11"/>
        <color theme="1"/>
        <rFont val="宋体"/>
        <family val="3"/>
        <charset val="134"/>
      </rPr>
      <t>园艺</t>
    </r>
    <r>
      <rPr>
        <sz val="11"/>
        <color theme="1"/>
        <rFont val="Times New Roman"/>
        <family val="1"/>
      </rPr>
      <t>161</t>
    </r>
  </si>
  <si>
    <r>
      <rPr>
        <sz val="11"/>
        <color indexed="8"/>
        <rFont val="宋体"/>
        <family val="3"/>
        <charset val="134"/>
      </rPr>
      <t>余桂根</t>
    </r>
  </si>
  <si>
    <t>2016307070327</t>
  </si>
  <si>
    <r>
      <rPr>
        <sz val="11"/>
        <rFont val="宋体"/>
        <family val="3"/>
        <charset val="134"/>
      </rPr>
      <t>王金铭</t>
    </r>
  </si>
  <si>
    <t>2016317010101</t>
  </si>
  <si>
    <r>
      <rPr>
        <sz val="11"/>
        <color indexed="8"/>
        <rFont val="宋体"/>
        <family val="3"/>
        <charset val="134"/>
      </rPr>
      <t>孙沁馨</t>
    </r>
  </si>
  <si>
    <t>2016317010104</t>
  </si>
  <si>
    <r>
      <rPr>
        <sz val="11"/>
        <color indexed="8"/>
        <rFont val="宋体"/>
        <family val="3"/>
        <charset val="134"/>
      </rPr>
      <t>靳雪洲</t>
    </r>
  </si>
  <si>
    <t>2016317010105</t>
  </si>
  <si>
    <r>
      <rPr>
        <sz val="11"/>
        <color indexed="8"/>
        <rFont val="宋体"/>
        <family val="3"/>
        <charset val="134"/>
      </rPr>
      <t>姚启圣</t>
    </r>
  </si>
  <si>
    <t>2016317010106</t>
  </si>
  <si>
    <r>
      <rPr>
        <sz val="11"/>
        <color indexed="8"/>
        <rFont val="宋体"/>
        <family val="3"/>
        <charset val="134"/>
      </rPr>
      <t>付荣</t>
    </r>
  </si>
  <si>
    <t>2016317010107</t>
  </si>
  <si>
    <r>
      <rPr>
        <sz val="11"/>
        <color indexed="8"/>
        <rFont val="宋体"/>
        <family val="3"/>
        <charset val="134"/>
      </rPr>
      <t>王司博</t>
    </r>
  </si>
  <si>
    <t>2016317010108</t>
  </si>
  <si>
    <r>
      <rPr>
        <sz val="11"/>
        <color indexed="8"/>
        <rFont val="宋体"/>
        <family val="3"/>
        <charset val="134"/>
      </rPr>
      <t>庄馥璐</t>
    </r>
  </si>
  <si>
    <t>2016317010109</t>
  </si>
  <si>
    <r>
      <rPr>
        <sz val="11"/>
        <color indexed="8"/>
        <rFont val="宋体"/>
        <family val="3"/>
        <charset val="134"/>
      </rPr>
      <t>马天昱</t>
    </r>
  </si>
  <si>
    <t>2016317010111</t>
  </si>
  <si>
    <r>
      <rPr>
        <sz val="11"/>
        <color indexed="8"/>
        <rFont val="宋体"/>
        <family val="3"/>
        <charset val="134"/>
      </rPr>
      <t>张艺谙</t>
    </r>
  </si>
  <si>
    <t>2016317010113</t>
  </si>
  <si>
    <r>
      <rPr>
        <sz val="11"/>
        <color indexed="8"/>
        <rFont val="宋体"/>
        <family val="3"/>
        <charset val="134"/>
      </rPr>
      <t>钟丽君</t>
    </r>
  </si>
  <si>
    <t>2016317010115</t>
  </si>
  <si>
    <r>
      <rPr>
        <sz val="11"/>
        <color indexed="8"/>
        <rFont val="宋体"/>
        <family val="3"/>
        <charset val="134"/>
      </rPr>
      <t>王鹏</t>
    </r>
  </si>
  <si>
    <t>2016317010116</t>
  </si>
  <si>
    <r>
      <rPr>
        <sz val="11"/>
        <color indexed="8"/>
        <rFont val="宋体"/>
        <family val="3"/>
        <charset val="134"/>
      </rPr>
      <t>郭思颖</t>
    </r>
  </si>
  <si>
    <t>2016317010118</t>
  </si>
  <si>
    <r>
      <rPr>
        <sz val="11"/>
        <color indexed="8"/>
        <rFont val="宋体"/>
        <family val="3"/>
        <charset val="134"/>
      </rPr>
      <t>郑莹</t>
    </r>
  </si>
  <si>
    <t>2016317010119</t>
  </si>
  <si>
    <r>
      <rPr>
        <sz val="11"/>
        <color indexed="8"/>
        <rFont val="宋体"/>
        <family val="3"/>
        <charset val="134"/>
      </rPr>
      <t>李虎健</t>
    </r>
  </si>
  <si>
    <t>2016317010120</t>
  </si>
  <si>
    <r>
      <rPr>
        <sz val="11"/>
        <color indexed="8"/>
        <rFont val="宋体"/>
        <family val="3"/>
        <charset val="134"/>
      </rPr>
      <t>陈艳玲</t>
    </r>
  </si>
  <si>
    <t>2016317010122</t>
  </si>
  <si>
    <r>
      <rPr>
        <sz val="11"/>
        <color indexed="8"/>
        <rFont val="宋体"/>
        <family val="3"/>
        <charset val="134"/>
      </rPr>
      <t>李婧怡</t>
    </r>
  </si>
  <si>
    <t>2016317010125</t>
  </si>
  <si>
    <r>
      <rPr>
        <sz val="11"/>
        <color indexed="8"/>
        <rFont val="宋体"/>
        <family val="3"/>
        <charset val="134"/>
      </rPr>
      <t>石峰</t>
    </r>
  </si>
  <si>
    <t>2016317010126</t>
  </si>
  <si>
    <r>
      <rPr>
        <sz val="11"/>
        <color indexed="8"/>
        <rFont val="宋体"/>
        <family val="3"/>
        <charset val="134"/>
      </rPr>
      <t>林怡康</t>
    </r>
  </si>
  <si>
    <t>2016317010127</t>
  </si>
  <si>
    <r>
      <rPr>
        <sz val="11"/>
        <color indexed="8"/>
        <rFont val="宋体"/>
        <family val="3"/>
        <charset val="134"/>
      </rPr>
      <t>焦嘉乐</t>
    </r>
  </si>
  <si>
    <t>2016317010128</t>
  </si>
  <si>
    <r>
      <rPr>
        <sz val="11"/>
        <color indexed="8"/>
        <rFont val="宋体"/>
        <family val="3"/>
        <charset val="134"/>
      </rPr>
      <t>宋茂健</t>
    </r>
  </si>
  <si>
    <t>2016317010129</t>
  </si>
  <si>
    <r>
      <rPr>
        <sz val="11"/>
        <color indexed="8"/>
        <rFont val="宋体"/>
        <family val="3"/>
        <charset val="134"/>
      </rPr>
      <t>马敏玥</t>
    </r>
  </si>
  <si>
    <t>2016317010130</t>
  </si>
  <si>
    <r>
      <rPr>
        <sz val="11"/>
        <color indexed="8"/>
        <rFont val="宋体"/>
        <family val="3"/>
        <charset val="134"/>
      </rPr>
      <t>杜欢欢</t>
    </r>
  </si>
  <si>
    <t>2016317020119</t>
  </si>
  <si>
    <r>
      <rPr>
        <sz val="11"/>
        <color indexed="8"/>
        <rFont val="宋体"/>
        <family val="3"/>
        <charset val="134"/>
      </rPr>
      <t>丰雪</t>
    </r>
  </si>
  <si>
    <t>班主任签字：                班级测评小组全体成员签字：</t>
  </si>
  <si>
    <t>附加分</t>
    <phoneticPr fontId="3" type="noConversion"/>
  </si>
  <si>
    <t>82</t>
  </si>
  <si>
    <t>90</t>
  </si>
  <si>
    <t>94</t>
  </si>
  <si>
    <t>92</t>
  </si>
  <si>
    <t>96</t>
  </si>
  <si>
    <t>84</t>
  </si>
  <si>
    <t>86</t>
  </si>
  <si>
    <t>98</t>
  </si>
  <si>
    <t>100</t>
  </si>
  <si>
    <t>0</t>
  </si>
  <si>
    <t>88</t>
  </si>
  <si>
    <t xml:space="preserve">2018-2019学年秋至2018-2019学年春学期学生成绩排名                                 </t>
  </si>
  <si>
    <t xml:space="preserve">2016级 园艺学院 园艺(31701)                        </t>
  </si>
  <si>
    <t xml:space="preserve">排名方式：总GPA         </t>
  </si>
  <si>
    <t xml:space="preserve">第1页   </t>
  </si>
  <si>
    <t xml:space="preserve">序号  </t>
  </si>
  <si>
    <t xml:space="preserve">学号  </t>
  </si>
  <si>
    <t xml:space="preserve">姓名  </t>
  </si>
  <si>
    <t xml:space="preserve">班级  </t>
  </si>
  <si>
    <t xml:space="preserve">总GPA    </t>
  </si>
  <si>
    <t xml:space="preserve">必修GPA     </t>
  </si>
  <si>
    <t xml:space="preserve">总GPA名次      </t>
  </si>
  <si>
    <t xml:space="preserve">必修GPA名次       </t>
  </si>
  <si>
    <t xml:space="preserve">备注  </t>
  </si>
  <si>
    <t xml:space="preserve">2016317010216             </t>
  </si>
  <si>
    <t xml:space="preserve">王晨  </t>
  </si>
  <si>
    <t xml:space="preserve">园艺162     </t>
  </si>
  <si>
    <t xml:space="preserve">2016317010313             </t>
  </si>
  <si>
    <t xml:space="preserve">刘芳  </t>
  </si>
  <si>
    <t xml:space="preserve">园艺163     </t>
  </si>
  <si>
    <t xml:space="preserve">2016317010209             </t>
  </si>
  <si>
    <t xml:space="preserve">杨品兰   </t>
  </si>
  <si>
    <t xml:space="preserve">2016317010215             </t>
  </si>
  <si>
    <t xml:space="preserve">邹豪  </t>
  </si>
  <si>
    <t xml:space="preserve">2016317010310             </t>
  </si>
  <si>
    <t xml:space="preserve">骆凌潇   </t>
  </si>
  <si>
    <t xml:space="preserve">2016317010325             </t>
  </si>
  <si>
    <t xml:space="preserve">胡文裕   </t>
  </si>
  <si>
    <t xml:space="preserve">2016317010210             </t>
  </si>
  <si>
    <t xml:space="preserve">王佳婧   </t>
  </si>
  <si>
    <t xml:space="preserve">2016317010323             </t>
  </si>
  <si>
    <t xml:space="preserve">龙志琴   </t>
  </si>
  <si>
    <t xml:space="preserve">2016317010320             </t>
  </si>
  <si>
    <t xml:space="preserve">刘妍汝   </t>
  </si>
  <si>
    <t xml:space="preserve">2016317010115             </t>
  </si>
  <si>
    <t xml:space="preserve">王鹏  </t>
  </si>
  <si>
    <t xml:space="preserve">园艺161     </t>
  </si>
  <si>
    <t xml:space="preserve">2016317010220             </t>
  </si>
  <si>
    <t xml:space="preserve">黄文嘉   </t>
  </si>
  <si>
    <t xml:space="preserve">2016317010326             </t>
  </si>
  <si>
    <t xml:space="preserve">张文焱   </t>
  </si>
  <si>
    <t xml:space="preserve">2016317010302             </t>
  </si>
  <si>
    <t xml:space="preserve">江祺婧   </t>
  </si>
  <si>
    <t xml:space="preserve">2016317010218             </t>
  </si>
  <si>
    <t xml:space="preserve">欧阳锦瑶    </t>
  </si>
  <si>
    <t xml:space="preserve">2016317010322             </t>
  </si>
  <si>
    <t xml:space="preserve">杨笑越   </t>
  </si>
  <si>
    <t xml:space="preserve">2016317010205             </t>
  </si>
  <si>
    <t xml:space="preserve">崔予森   </t>
  </si>
  <si>
    <t xml:space="preserve">2016317010211             </t>
  </si>
  <si>
    <t xml:space="preserve">张苑菲   </t>
  </si>
  <si>
    <t xml:space="preserve">2016309040224             </t>
  </si>
  <si>
    <t xml:space="preserve">张莉勤   </t>
  </si>
  <si>
    <t xml:space="preserve">2016317010311             </t>
  </si>
  <si>
    <t xml:space="preserve">杨琴琴   </t>
  </si>
  <si>
    <t xml:space="preserve">2016317010116             </t>
  </si>
  <si>
    <t xml:space="preserve">郭思颖   </t>
  </si>
  <si>
    <t xml:space="preserve">2016317010324             </t>
  </si>
  <si>
    <t xml:space="preserve">舒西盼   </t>
  </si>
  <si>
    <t xml:space="preserve">2016317010315             </t>
  </si>
  <si>
    <t xml:space="preserve">赵霈  </t>
  </si>
  <si>
    <t xml:space="preserve">2016317010111             </t>
  </si>
  <si>
    <t xml:space="preserve">张艺谙   </t>
  </si>
  <si>
    <t xml:space="preserve">2015301080730             </t>
  </si>
  <si>
    <t xml:space="preserve">苏比努尔·塔依尔        </t>
  </si>
  <si>
    <t xml:space="preserve">2016317010212             </t>
  </si>
  <si>
    <t xml:space="preserve">王秀云   </t>
  </si>
  <si>
    <t xml:space="preserve">2016317010120             </t>
  </si>
  <si>
    <t xml:space="preserve">陈艳玲   </t>
  </si>
  <si>
    <t xml:space="preserve">2016317010127             </t>
  </si>
  <si>
    <t xml:space="preserve">焦嘉乐   </t>
  </si>
  <si>
    <t xml:space="preserve">2016317010122             </t>
  </si>
  <si>
    <t xml:space="preserve">李婧怡   </t>
  </si>
  <si>
    <t xml:space="preserve">2016317010104             </t>
  </si>
  <si>
    <t xml:space="preserve">靳雪洲   </t>
  </si>
  <si>
    <t xml:space="preserve">2016317010308             </t>
  </si>
  <si>
    <t xml:space="preserve">刘梓溪   </t>
  </si>
  <si>
    <t xml:space="preserve">2016317010227             </t>
  </si>
  <si>
    <t xml:space="preserve">李丹彤   </t>
  </si>
  <si>
    <t xml:space="preserve">2016304010113             </t>
  </si>
  <si>
    <t xml:space="preserve">黄可心   </t>
  </si>
  <si>
    <t xml:space="preserve">2016317010106             </t>
  </si>
  <si>
    <t xml:space="preserve">付荣  </t>
  </si>
  <si>
    <t xml:space="preserve">2016317010228             </t>
  </si>
  <si>
    <t xml:space="preserve">马源  </t>
  </si>
  <si>
    <t xml:space="preserve">2016317010327             </t>
  </si>
  <si>
    <t xml:space="preserve">吕汉骊   </t>
  </si>
  <si>
    <t xml:space="preserve">2016317010119             </t>
  </si>
  <si>
    <t xml:space="preserve">李虎健   </t>
  </si>
  <si>
    <t xml:space="preserve">2016317010229             </t>
  </si>
  <si>
    <t xml:space="preserve">杨皓羽   </t>
  </si>
  <si>
    <t xml:space="preserve">2016317010105             </t>
  </si>
  <si>
    <t xml:space="preserve">姚启圣   </t>
  </si>
  <si>
    <t xml:space="preserve">2016317010202             </t>
  </si>
  <si>
    <t xml:space="preserve">汤轶扉   </t>
  </si>
  <si>
    <t xml:space="preserve">2016317010206             </t>
  </si>
  <si>
    <t xml:space="preserve">赵晨宇   </t>
  </si>
  <si>
    <t xml:space="preserve">2016317010318             </t>
  </si>
  <si>
    <t xml:space="preserve">谭佳欣   </t>
  </si>
  <si>
    <t xml:space="preserve">2016317010113             </t>
  </si>
  <si>
    <t xml:space="preserve">钟丽君   </t>
  </si>
  <si>
    <t xml:space="preserve">2016317010222             </t>
  </si>
  <si>
    <t xml:space="preserve">康诗琪   </t>
  </si>
  <si>
    <t xml:space="preserve">2016317010108             </t>
  </si>
  <si>
    <t xml:space="preserve">庄馥璐   </t>
  </si>
  <si>
    <t xml:space="preserve">2016317020119             </t>
  </si>
  <si>
    <t xml:space="preserve">丰雪  </t>
  </si>
  <si>
    <t xml:space="preserve">2016317010312             </t>
  </si>
  <si>
    <t xml:space="preserve">曾庆宜   </t>
  </si>
  <si>
    <t xml:space="preserve">1404010120          </t>
  </si>
  <si>
    <t xml:space="preserve">胡锐聪   </t>
  </si>
  <si>
    <t xml:space="preserve">2016317010101             </t>
  </si>
  <si>
    <t xml:space="preserve">孙沁馨   </t>
  </si>
  <si>
    <t xml:space="preserve">2016317010109             </t>
  </si>
  <si>
    <t xml:space="preserve">马天昱   </t>
  </si>
  <si>
    <t xml:space="preserve">2016317010107             </t>
  </si>
  <si>
    <t xml:space="preserve">王司博   </t>
  </si>
  <si>
    <t xml:space="preserve">2016317010208             </t>
  </si>
  <si>
    <t xml:space="preserve">李泽宇   </t>
  </si>
  <si>
    <t xml:space="preserve">2016317010126             </t>
  </si>
  <si>
    <t xml:space="preserve">林怡康   </t>
  </si>
  <si>
    <t xml:space="preserve">2016317010130             </t>
  </si>
  <si>
    <t xml:space="preserve">杜欢欢   </t>
  </si>
  <si>
    <t xml:space="preserve">2016317010207             </t>
  </si>
  <si>
    <t xml:space="preserve">王世尧   </t>
  </si>
  <si>
    <t xml:space="preserve">2016317010125             </t>
  </si>
  <si>
    <t xml:space="preserve">石峰  </t>
  </si>
  <si>
    <t xml:space="preserve">2016317010225             </t>
  </si>
  <si>
    <t xml:space="preserve">陈嵘  </t>
  </si>
  <si>
    <t xml:space="preserve">2016317010118             </t>
  </si>
  <si>
    <t xml:space="preserve">郑莹  </t>
  </si>
  <si>
    <t xml:space="preserve">2016317010221             </t>
  </si>
  <si>
    <t xml:space="preserve">肖章  </t>
  </si>
  <si>
    <t xml:space="preserve">2016317010128             </t>
  </si>
  <si>
    <t xml:space="preserve">宋茂健   </t>
  </si>
  <si>
    <t xml:space="preserve">2016317010226             </t>
  </si>
  <si>
    <t xml:space="preserve">达娃  </t>
  </si>
  <si>
    <t xml:space="preserve">2016317010317             </t>
  </si>
  <si>
    <t xml:space="preserve">彭金鑫   </t>
  </si>
  <si>
    <t xml:space="preserve">2016317010328             </t>
  </si>
  <si>
    <t xml:space="preserve">黑海冠男    </t>
  </si>
  <si>
    <t xml:space="preserve">2016317010321             </t>
  </si>
  <si>
    <t xml:space="preserve">罗玙  </t>
  </si>
  <si>
    <t xml:space="preserve">2016307070327             </t>
  </si>
  <si>
    <t xml:space="preserve">王金铭   </t>
  </si>
  <si>
    <t xml:space="preserve">2015309090324             </t>
  </si>
  <si>
    <t xml:space="preserve">李旻耕   </t>
  </si>
  <si>
    <t xml:space="preserve">2016317010129             </t>
  </si>
  <si>
    <t xml:space="preserve">马敏玥   </t>
  </si>
  <si>
    <t xml:space="preserve">2015301080511             </t>
  </si>
  <si>
    <t xml:space="preserve">余桂根   </t>
  </si>
  <si>
    <t xml:space="preserve">2016304010129             </t>
  </si>
  <si>
    <t xml:space="preserve">李星博   </t>
  </si>
  <si>
    <t xml:space="preserve">2015301080331             </t>
  </si>
  <si>
    <t xml:space="preserve">栗榕培   </t>
  </si>
  <si>
    <t>园艺161</t>
  </si>
  <si>
    <t>余桂根</t>
  </si>
  <si>
    <t>王金铭</t>
  </si>
  <si>
    <t>孙沁馨</t>
  </si>
  <si>
    <t>靳雪洲</t>
  </si>
  <si>
    <t>姚启圣</t>
  </si>
  <si>
    <t>付荣</t>
  </si>
  <si>
    <t>王司博</t>
  </si>
  <si>
    <t>庄馥璐</t>
  </si>
  <si>
    <t>马天昱</t>
  </si>
  <si>
    <t>张艺谙</t>
  </si>
  <si>
    <t>钟丽君</t>
  </si>
  <si>
    <t>王鹏</t>
  </si>
  <si>
    <t>郭思颖</t>
  </si>
  <si>
    <t>郑莹</t>
  </si>
  <si>
    <t>李虎健</t>
  </si>
  <si>
    <t>陈艳玲</t>
  </si>
  <si>
    <t>李婧怡</t>
  </si>
  <si>
    <t>石峰</t>
  </si>
  <si>
    <t>林怡康</t>
  </si>
  <si>
    <t>焦嘉乐</t>
  </si>
  <si>
    <t>宋茂健</t>
  </si>
  <si>
    <t>马敏玥</t>
  </si>
  <si>
    <t>杜欢欢</t>
  </si>
  <si>
    <t>丰雪</t>
  </si>
  <si>
    <t>2015301080331</t>
    <phoneticPr fontId="3" type="noConversion"/>
  </si>
  <si>
    <t>栗榕培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</si>
</sst>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3">
    <font>
      <sz val="11"/>
      <color theme="1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b/>
      <sz val="14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1"/>
      <color indexed="8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b/>
      <sz val="11"/>
      <color rgb="FFFF0000"/>
      <name val="Times New Roman"/>
      <family val="1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1"/>
      <color theme="1"/>
      <name val="等线"/>
      <family val="2"/>
      <charset val="134"/>
      <scheme val="minor"/>
    </font>
    <font>
      <sz val="9"/>
      <color indexed="8"/>
      <name val="宋体  "/>
      <family val="1"/>
      <charset val="134"/>
    </font>
    <font>
      <b/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  "/>
      <family val="1"/>
      <charset val="134"/>
    </font>
    <font>
      <b/>
      <sz val="12"/>
      <color indexed="8"/>
      <name val="宋体  "/>
      <family val="1"/>
      <charset val="134"/>
    </font>
    <font>
      <b/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49" fontId="9" fillId="3" borderId="2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5" fillId="0" borderId="2" xfId="2" quotePrefix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6" fontId="18" fillId="3" borderId="2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49" fontId="18" fillId="3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49" fontId="15" fillId="3" borderId="2" xfId="1" applyNumberFormat="1" applyFont="1" applyFill="1" applyBorder="1" applyAlignment="1">
      <alignment horizontal="center" vertical="center"/>
    </xf>
    <xf numFmtId="49" fontId="13" fillId="0" borderId="2" xfId="2" quotePrefix="1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176" fontId="15" fillId="0" borderId="2" xfId="0" applyNumberFormat="1" applyFont="1" applyBorder="1" applyAlignment="1">
      <alignment horizontal="center" vertical="center"/>
    </xf>
    <xf numFmtId="49" fontId="6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适中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O20" sqref="O20"/>
    </sheetView>
  </sheetViews>
  <sheetFormatPr defaultRowHeight="14.25"/>
  <cols>
    <col min="1" max="1" width="14" style="37" customWidth="1"/>
    <col min="2" max="3" width="9" style="37"/>
    <col min="4" max="4" width="9" style="39"/>
    <col min="5" max="10" width="9" style="22"/>
    <col min="11" max="11" width="9.375" style="22" customWidth="1"/>
    <col min="12" max="12" width="9" style="22"/>
    <col min="13" max="14" width="9" style="37"/>
  </cols>
  <sheetData>
    <row r="1" spans="1:14" s="1" customFormat="1" ht="24.9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1" customFormat="1" ht="24.9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23" customFormat="1" ht="30.75" customHeight="1">
      <c r="A3" s="28" t="s">
        <v>2</v>
      </c>
      <c r="B3" s="28" t="s">
        <v>3</v>
      </c>
      <c r="C3" s="28" t="s">
        <v>4</v>
      </c>
      <c r="D3" s="29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80</v>
      </c>
      <c r="K3" s="20" t="s">
        <v>11</v>
      </c>
      <c r="L3" s="20" t="s">
        <v>12</v>
      </c>
      <c r="M3" s="29" t="s">
        <v>13</v>
      </c>
      <c r="N3" s="30" t="s">
        <v>14</v>
      </c>
    </row>
    <row r="4" spans="1:14">
      <c r="A4" s="31" t="s">
        <v>271</v>
      </c>
      <c r="B4" s="32" t="s">
        <v>246</v>
      </c>
      <c r="C4" s="33" t="s">
        <v>272</v>
      </c>
      <c r="D4" s="31">
        <v>0</v>
      </c>
      <c r="E4" s="34">
        <f>D4*0.1</f>
        <v>0</v>
      </c>
      <c r="F4" s="21">
        <v>1.51</v>
      </c>
      <c r="G4" s="34">
        <f>F4*25*0.7</f>
        <v>26.424999999999997</v>
      </c>
      <c r="H4" s="34">
        <v>0</v>
      </c>
      <c r="I4" s="34">
        <f>H4*0.2</f>
        <v>0</v>
      </c>
      <c r="J4" s="34">
        <v>0</v>
      </c>
      <c r="K4" s="34">
        <f>J4*0.1</f>
        <v>0</v>
      </c>
      <c r="L4" s="34">
        <f>E4+G4+I4+K4</f>
        <v>26.424999999999997</v>
      </c>
      <c r="M4" s="32">
        <v>1</v>
      </c>
      <c r="N4" s="32">
        <f>RANK(L4,L$4:L$28,0)</f>
        <v>25</v>
      </c>
    </row>
    <row r="5" spans="1:14">
      <c r="A5" s="31" t="s">
        <v>30</v>
      </c>
      <c r="B5" s="32" t="s">
        <v>246</v>
      </c>
      <c r="C5" s="33" t="s">
        <v>247</v>
      </c>
      <c r="D5" s="31" t="s">
        <v>81</v>
      </c>
      <c r="E5" s="34">
        <f>D5*0.1</f>
        <v>8.2000000000000011</v>
      </c>
      <c r="F5" s="21">
        <v>1.95</v>
      </c>
      <c r="G5" s="34">
        <f>F5*25*0.7</f>
        <v>34.125</v>
      </c>
      <c r="H5" s="34">
        <v>0</v>
      </c>
      <c r="I5" s="34">
        <f>H5*0.2</f>
        <v>0</v>
      </c>
      <c r="J5" s="34">
        <v>0</v>
      </c>
      <c r="K5" s="34">
        <f>J5*0.1</f>
        <v>0</v>
      </c>
      <c r="L5" s="34">
        <f>E5+G5+I5+K5</f>
        <v>42.325000000000003</v>
      </c>
      <c r="M5" s="32">
        <v>3</v>
      </c>
      <c r="N5" s="32">
        <f t="shared" ref="N5:N28" si="0">RANK(L5,L$4:L$28,0)</f>
        <v>24</v>
      </c>
    </row>
    <row r="6" spans="1:14">
      <c r="A6" s="35" t="s">
        <v>33</v>
      </c>
      <c r="B6" s="32" t="s">
        <v>246</v>
      </c>
      <c r="C6" s="35" t="s">
        <v>248</v>
      </c>
      <c r="D6" s="31" t="s">
        <v>81</v>
      </c>
      <c r="E6" s="34">
        <f t="shared" ref="E6:E28" si="1">D6*0.1</f>
        <v>8.2000000000000011</v>
      </c>
      <c r="F6" s="21">
        <v>2.38</v>
      </c>
      <c r="G6" s="34">
        <f t="shared" ref="G6:G28" si="2">F6*25*0.7</f>
        <v>41.65</v>
      </c>
      <c r="H6" s="34">
        <v>0</v>
      </c>
      <c r="I6" s="34">
        <f t="shared" ref="I6:I28" si="3">H6*0.2</f>
        <v>0</v>
      </c>
      <c r="J6" s="34">
        <v>0</v>
      </c>
      <c r="K6" s="34">
        <f t="shared" ref="K6:K28" si="4">J6*0.1</f>
        <v>0</v>
      </c>
      <c r="L6" s="34">
        <f t="shared" ref="L6:L28" si="5">E6+G6+I6+K6</f>
        <v>49.85</v>
      </c>
      <c r="M6" s="32">
        <v>2</v>
      </c>
      <c r="N6" s="32">
        <f t="shared" si="0"/>
        <v>22</v>
      </c>
    </row>
    <row r="7" spans="1:14">
      <c r="A7" s="31" t="s">
        <v>35</v>
      </c>
      <c r="B7" s="32" t="s">
        <v>246</v>
      </c>
      <c r="C7" s="33" t="s">
        <v>249</v>
      </c>
      <c r="D7" s="31" t="s">
        <v>82</v>
      </c>
      <c r="E7" s="34">
        <f t="shared" si="1"/>
        <v>9</v>
      </c>
      <c r="F7" s="21">
        <v>2.87</v>
      </c>
      <c r="G7" s="34">
        <f t="shared" si="2"/>
        <v>50.224999999999994</v>
      </c>
      <c r="H7" s="34">
        <v>32</v>
      </c>
      <c r="I7" s="34">
        <f t="shared" si="3"/>
        <v>6.4</v>
      </c>
      <c r="J7" s="34">
        <v>0</v>
      </c>
      <c r="K7" s="34">
        <f t="shared" si="4"/>
        <v>0</v>
      </c>
      <c r="L7" s="34">
        <f t="shared" si="5"/>
        <v>65.625</v>
      </c>
      <c r="M7" s="32"/>
      <c r="N7" s="32">
        <f t="shared" si="0"/>
        <v>15</v>
      </c>
    </row>
    <row r="8" spans="1:14">
      <c r="A8" s="31" t="s">
        <v>37</v>
      </c>
      <c r="B8" s="32" t="s">
        <v>246</v>
      </c>
      <c r="C8" s="33" t="s">
        <v>250</v>
      </c>
      <c r="D8" s="31" t="s">
        <v>83</v>
      </c>
      <c r="E8" s="34">
        <f t="shared" si="1"/>
        <v>9.4</v>
      </c>
      <c r="F8" s="21">
        <v>3.36</v>
      </c>
      <c r="G8" s="34">
        <f t="shared" si="2"/>
        <v>58.8</v>
      </c>
      <c r="H8" s="34">
        <v>56</v>
      </c>
      <c r="I8" s="34">
        <f t="shared" si="3"/>
        <v>11.200000000000001</v>
      </c>
      <c r="J8" s="34">
        <v>0</v>
      </c>
      <c r="K8" s="34">
        <f t="shared" si="4"/>
        <v>0</v>
      </c>
      <c r="L8" s="34">
        <f t="shared" si="5"/>
        <v>79.400000000000006</v>
      </c>
      <c r="M8" s="32"/>
      <c r="N8" s="32">
        <f t="shared" si="0"/>
        <v>7</v>
      </c>
    </row>
    <row r="9" spans="1:14">
      <c r="A9" s="31" t="s">
        <v>39</v>
      </c>
      <c r="B9" s="32" t="s">
        <v>246</v>
      </c>
      <c r="C9" s="33" t="s">
        <v>251</v>
      </c>
      <c r="D9" s="31" t="s">
        <v>84</v>
      </c>
      <c r="E9" s="34">
        <f t="shared" si="1"/>
        <v>9.2000000000000011</v>
      </c>
      <c r="F9" s="21">
        <v>3.24</v>
      </c>
      <c r="G9" s="34">
        <f t="shared" si="2"/>
        <v>56.699999999999996</v>
      </c>
      <c r="H9" s="34">
        <v>76</v>
      </c>
      <c r="I9" s="34">
        <f t="shared" si="3"/>
        <v>15.200000000000001</v>
      </c>
      <c r="J9" s="34">
        <v>40</v>
      </c>
      <c r="K9" s="34">
        <f t="shared" si="4"/>
        <v>4</v>
      </c>
      <c r="L9" s="34">
        <f t="shared" si="5"/>
        <v>85.1</v>
      </c>
      <c r="M9" s="32"/>
      <c r="N9" s="32">
        <f t="shared" si="0"/>
        <v>4</v>
      </c>
    </row>
    <row r="10" spans="1:14">
      <c r="A10" s="31" t="s">
        <v>41</v>
      </c>
      <c r="B10" s="32" t="s">
        <v>246</v>
      </c>
      <c r="C10" s="33" t="s">
        <v>252</v>
      </c>
      <c r="D10" s="31" t="s">
        <v>85</v>
      </c>
      <c r="E10" s="34">
        <f t="shared" si="1"/>
        <v>9.6000000000000014</v>
      </c>
      <c r="F10" s="21">
        <v>3.32</v>
      </c>
      <c r="G10" s="34">
        <f t="shared" si="2"/>
        <v>58.099999999999994</v>
      </c>
      <c r="H10" s="34">
        <v>32</v>
      </c>
      <c r="I10" s="34">
        <f t="shared" si="3"/>
        <v>6.4</v>
      </c>
      <c r="J10" s="34">
        <v>0</v>
      </c>
      <c r="K10" s="34">
        <f t="shared" si="4"/>
        <v>0</v>
      </c>
      <c r="L10" s="34">
        <f t="shared" si="5"/>
        <v>74.099999999999994</v>
      </c>
      <c r="M10" s="32"/>
      <c r="N10" s="32">
        <f t="shared" si="0"/>
        <v>13</v>
      </c>
    </row>
    <row r="11" spans="1:14">
      <c r="A11" s="31" t="s">
        <v>43</v>
      </c>
      <c r="B11" s="32" t="s">
        <v>246</v>
      </c>
      <c r="C11" s="33" t="s">
        <v>253</v>
      </c>
      <c r="D11" s="31" t="s">
        <v>86</v>
      </c>
      <c r="E11" s="34">
        <f t="shared" si="1"/>
        <v>8.4</v>
      </c>
      <c r="F11" s="21">
        <v>2.87</v>
      </c>
      <c r="G11" s="34">
        <f t="shared" si="2"/>
        <v>50.224999999999994</v>
      </c>
      <c r="H11" s="34">
        <v>36</v>
      </c>
      <c r="I11" s="34">
        <f t="shared" si="3"/>
        <v>7.2</v>
      </c>
      <c r="J11" s="34">
        <v>40</v>
      </c>
      <c r="K11" s="34">
        <f t="shared" si="4"/>
        <v>4</v>
      </c>
      <c r="L11" s="34">
        <f t="shared" si="5"/>
        <v>69.824999999999989</v>
      </c>
      <c r="M11" s="32"/>
      <c r="N11" s="32">
        <f t="shared" si="0"/>
        <v>14</v>
      </c>
    </row>
    <row r="12" spans="1:14">
      <c r="A12" s="31" t="s">
        <v>45</v>
      </c>
      <c r="B12" s="32" t="s">
        <v>246</v>
      </c>
      <c r="C12" s="33" t="s">
        <v>254</v>
      </c>
      <c r="D12" s="31" t="s">
        <v>84</v>
      </c>
      <c r="E12" s="34">
        <f t="shared" si="1"/>
        <v>9.2000000000000011</v>
      </c>
      <c r="F12" s="21">
        <v>3.18</v>
      </c>
      <c r="G12" s="34">
        <f t="shared" si="2"/>
        <v>55.65</v>
      </c>
      <c r="H12" s="34">
        <v>66</v>
      </c>
      <c r="I12" s="34">
        <f t="shared" si="3"/>
        <v>13.200000000000001</v>
      </c>
      <c r="J12" s="34">
        <v>10</v>
      </c>
      <c r="K12" s="34">
        <f t="shared" si="4"/>
        <v>1</v>
      </c>
      <c r="L12" s="34">
        <f t="shared" si="5"/>
        <v>79.05</v>
      </c>
      <c r="M12" s="32"/>
      <c r="N12" s="32">
        <f t="shared" si="0"/>
        <v>8</v>
      </c>
    </row>
    <row r="13" spans="1:14">
      <c r="A13" s="31" t="s">
        <v>47</v>
      </c>
      <c r="B13" s="32" t="s">
        <v>246</v>
      </c>
      <c r="C13" s="33" t="s">
        <v>255</v>
      </c>
      <c r="D13" s="31" t="s">
        <v>87</v>
      </c>
      <c r="E13" s="34">
        <f t="shared" si="1"/>
        <v>8.6</v>
      </c>
      <c r="F13" s="21">
        <v>2.88</v>
      </c>
      <c r="G13" s="34">
        <f t="shared" si="2"/>
        <v>50.4</v>
      </c>
      <c r="H13" s="34">
        <v>78</v>
      </c>
      <c r="I13" s="34">
        <f t="shared" si="3"/>
        <v>15.600000000000001</v>
      </c>
      <c r="J13" s="34">
        <v>10</v>
      </c>
      <c r="K13" s="34">
        <f t="shared" si="4"/>
        <v>1</v>
      </c>
      <c r="L13" s="34">
        <f t="shared" si="5"/>
        <v>75.599999999999994</v>
      </c>
      <c r="M13" s="32"/>
      <c r="N13" s="32">
        <f t="shared" si="0"/>
        <v>9</v>
      </c>
    </row>
    <row r="14" spans="1:14">
      <c r="A14" s="31" t="s">
        <v>49</v>
      </c>
      <c r="B14" s="32" t="s">
        <v>246</v>
      </c>
      <c r="C14" s="33" t="s">
        <v>256</v>
      </c>
      <c r="D14" s="31" t="s">
        <v>88</v>
      </c>
      <c r="E14" s="34">
        <f t="shared" si="1"/>
        <v>9.8000000000000007</v>
      </c>
      <c r="F14" s="21">
        <v>3.54</v>
      </c>
      <c r="G14" s="34">
        <f t="shared" si="2"/>
        <v>61.949999999999996</v>
      </c>
      <c r="H14" s="34">
        <v>83.75</v>
      </c>
      <c r="I14" s="34">
        <f t="shared" si="3"/>
        <v>16.75</v>
      </c>
      <c r="J14" s="34">
        <v>10</v>
      </c>
      <c r="K14" s="34">
        <f t="shared" si="4"/>
        <v>1</v>
      </c>
      <c r="L14" s="34">
        <f t="shared" si="5"/>
        <v>89.5</v>
      </c>
      <c r="M14" s="32"/>
      <c r="N14" s="32">
        <f t="shared" si="0"/>
        <v>3</v>
      </c>
    </row>
    <row r="15" spans="1:14">
      <c r="A15" s="31" t="s">
        <v>51</v>
      </c>
      <c r="B15" s="32" t="s">
        <v>246</v>
      </c>
      <c r="C15" s="33" t="s">
        <v>257</v>
      </c>
      <c r="D15" s="31" t="s">
        <v>83</v>
      </c>
      <c r="E15" s="34">
        <f t="shared" si="1"/>
        <v>9.4</v>
      </c>
      <c r="F15" s="21">
        <v>3.19</v>
      </c>
      <c r="G15" s="34">
        <f t="shared" si="2"/>
        <v>55.824999999999996</v>
      </c>
      <c r="H15" s="34">
        <v>48</v>
      </c>
      <c r="I15" s="34">
        <f t="shared" si="3"/>
        <v>9.6000000000000014</v>
      </c>
      <c r="J15" s="34">
        <v>0</v>
      </c>
      <c r="K15" s="34">
        <f t="shared" si="4"/>
        <v>0</v>
      </c>
      <c r="L15" s="34">
        <f t="shared" si="5"/>
        <v>74.824999999999989</v>
      </c>
      <c r="M15" s="32"/>
      <c r="N15" s="32">
        <f t="shared" si="0"/>
        <v>12</v>
      </c>
    </row>
    <row r="16" spans="1:14">
      <c r="A16" s="31" t="s">
        <v>53</v>
      </c>
      <c r="B16" s="32" t="s">
        <v>246</v>
      </c>
      <c r="C16" s="33" t="s">
        <v>258</v>
      </c>
      <c r="D16" s="31" t="s">
        <v>89</v>
      </c>
      <c r="E16" s="34">
        <f t="shared" si="1"/>
        <v>10</v>
      </c>
      <c r="F16" s="21">
        <v>3.82</v>
      </c>
      <c r="G16" s="34">
        <f t="shared" si="2"/>
        <v>66.849999999999994</v>
      </c>
      <c r="H16" s="34">
        <v>83</v>
      </c>
      <c r="I16" s="34">
        <f t="shared" si="3"/>
        <v>16.600000000000001</v>
      </c>
      <c r="J16" s="34">
        <v>40</v>
      </c>
      <c r="K16" s="34">
        <f t="shared" si="4"/>
        <v>4</v>
      </c>
      <c r="L16" s="34">
        <f t="shared" si="5"/>
        <v>97.449999999999989</v>
      </c>
      <c r="M16" s="32"/>
      <c r="N16" s="32">
        <f t="shared" si="0"/>
        <v>1</v>
      </c>
    </row>
    <row r="17" spans="1:14">
      <c r="A17" s="31" t="s">
        <v>55</v>
      </c>
      <c r="B17" s="32" t="s">
        <v>246</v>
      </c>
      <c r="C17" s="33" t="s">
        <v>259</v>
      </c>
      <c r="D17" s="31" t="s">
        <v>88</v>
      </c>
      <c r="E17" s="34">
        <f t="shared" si="1"/>
        <v>9.8000000000000007</v>
      </c>
      <c r="F17" s="21">
        <v>3.61</v>
      </c>
      <c r="G17" s="34">
        <f t="shared" si="2"/>
        <v>63.174999999999997</v>
      </c>
      <c r="H17" s="34">
        <v>96.75</v>
      </c>
      <c r="I17" s="34">
        <f t="shared" si="3"/>
        <v>19.350000000000001</v>
      </c>
      <c r="J17" s="34">
        <v>40</v>
      </c>
      <c r="K17" s="34">
        <f t="shared" si="4"/>
        <v>4</v>
      </c>
      <c r="L17" s="34">
        <f t="shared" si="5"/>
        <v>96.324999999999989</v>
      </c>
      <c r="M17" s="32"/>
      <c r="N17" s="32">
        <f t="shared" si="0"/>
        <v>2</v>
      </c>
    </row>
    <row r="18" spans="1:14">
      <c r="A18" s="31" t="s">
        <v>57</v>
      </c>
      <c r="B18" s="32" t="s">
        <v>246</v>
      </c>
      <c r="C18" s="33" t="s">
        <v>260</v>
      </c>
      <c r="D18" s="31" t="s">
        <v>87</v>
      </c>
      <c r="E18" s="34">
        <f t="shared" si="1"/>
        <v>8.6</v>
      </c>
      <c r="F18" s="21">
        <v>2.59</v>
      </c>
      <c r="G18" s="34">
        <f t="shared" si="2"/>
        <v>45.324999999999996</v>
      </c>
      <c r="H18" s="34">
        <v>0</v>
      </c>
      <c r="I18" s="34">
        <f t="shared" si="3"/>
        <v>0</v>
      </c>
      <c r="J18" s="34">
        <v>0</v>
      </c>
      <c r="K18" s="34">
        <f t="shared" si="4"/>
        <v>0</v>
      </c>
      <c r="L18" s="34">
        <f t="shared" si="5"/>
        <v>53.924999999999997</v>
      </c>
      <c r="M18" s="32"/>
      <c r="N18" s="32">
        <f t="shared" si="0"/>
        <v>19</v>
      </c>
    </row>
    <row r="19" spans="1:14">
      <c r="A19" s="31" t="s">
        <v>59</v>
      </c>
      <c r="B19" s="32" t="s">
        <v>246</v>
      </c>
      <c r="C19" s="33" t="s">
        <v>261</v>
      </c>
      <c r="D19" s="31" t="s">
        <v>84</v>
      </c>
      <c r="E19" s="34">
        <f t="shared" si="1"/>
        <v>9.2000000000000011</v>
      </c>
      <c r="F19" s="21">
        <v>3.32</v>
      </c>
      <c r="G19" s="34">
        <f t="shared" si="2"/>
        <v>58.099999999999994</v>
      </c>
      <c r="H19" s="34">
        <v>40</v>
      </c>
      <c r="I19" s="34">
        <f t="shared" si="3"/>
        <v>8</v>
      </c>
      <c r="J19" s="34">
        <v>0</v>
      </c>
      <c r="K19" s="34">
        <f t="shared" si="4"/>
        <v>0</v>
      </c>
      <c r="L19" s="34">
        <f t="shared" si="5"/>
        <v>75.3</v>
      </c>
      <c r="M19" s="32"/>
      <c r="N19" s="32">
        <f t="shared" si="0"/>
        <v>10</v>
      </c>
    </row>
    <row r="20" spans="1:14">
      <c r="A20" s="31" t="s">
        <v>61</v>
      </c>
      <c r="B20" s="32" t="s">
        <v>246</v>
      </c>
      <c r="C20" s="33" t="s">
        <v>262</v>
      </c>
      <c r="D20" s="31" t="s">
        <v>89</v>
      </c>
      <c r="E20" s="34">
        <f t="shared" si="1"/>
        <v>10</v>
      </c>
      <c r="F20" s="21">
        <v>3.46</v>
      </c>
      <c r="G20" s="34">
        <f t="shared" si="2"/>
        <v>60.55</v>
      </c>
      <c r="H20" s="34">
        <v>45</v>
      </c>
      <c r="I20" s="34">
        <f t="shared" si="3"/>
        <v>9</v>
      </c>
      <c r="J20" s="34">
        <v>0</v>
      </c>
      <c r="K20" s="34">
        <f t="shared" si="4"/>
        <v>0</v>
      </c>
      <c r="L20" s="34">
        <f t="shared" si="5"/>
        <v>79.55</v>
      </c>
      <c r="M20" s="32"/>
      <c r="N20" s="32">
        <f t="shared" si="0"/>
        <v>6</v>
      </c>
    </row>
    <row r="21" spans="1:14">
      <c r="A21" s="31" t="s">
        <v>63</v>
      </c>
      <c r="B21" s="32" t="s">
        <v>246</v>
      </c>
      <c r="C21" s="33" t="s">
        <v>263</v>
      </c>
      <c r="D21" s="31" t="s">
        <v>85</v>
      </c>
      <c r="E21" s="34">
        <f t="shared" si="1"/>
        <v>9.6000000000000014</v>
      </c>
      <c r="F21" s="21">
        <v>3.43</v>
      </c>
      <c r="G21" s="34">
        <f t="shared" si="2"/>
        <v>60.024999999999999</v>
      </c>
      <c r="H21" s="34">
        <v>27</v>
      </c>
      <c r="I21" s="34">
        <f t="shared" si="3"/>
        <v>5.4</v>
      </c>
      <c r="J21" s="34">
        <v>0</v>
      </c>
      <c r="K21" s="34">
        <f t="shared" si="4"/>
        <v>0</v>
      </c>
      <c r="L21" s="34">
        <f t="shared" si="5"/>
        <v>75.025000000000006</v>
      </c>
      <c r="M21" s="32"/>
      <c r="N21" s="32">
        <f t="shared" si="0"/>
        <v>11</v>
      </c>
    </row>
    <row r="22" spans="1:14">
      <c r="A22" s="31" t="s">
        <v>65</v>
      </c>
      <c r="B22" s="32" t="s">
        <v>246</v>
      </c>
      <c r="C22" s="33" t="s">
        <v>264</v>
      </c>
      <c r="D22" s="31" t="s">
        <v>82</v>
      </c>
      <c r="E22" s="34">
        <f t="shared" si="1"/>
        <v>9</v>
      </c>
      <c r="F22" s="21">
        <v>2.66</v>
      </c>
      <c r="G22" s="34">
        <f t="shared" si="2"/>
        <v>46.55</v>
      </c>
      <c r="H22" s="34">
        <v>16</v>
      </c>
      <c r="I22" s="34">
        <f t="shared" si="3"/>
        <v>3.2</v>
      </c>
      <c r="J22" s="34">
        <v>0</v>
      </c>
      <c r="K22" s="34">
        <f t="shared" si="4"/>
        <v>0</v>
      </c>
      <c r="L22" s="34">
        <f t="shared" si="5"/>
        <v>58.75</v>
      </c>
      <c r="M22" s="32">
        <v>1</v>
      </c>
      <c r="N22" s="32">
        <f t="shared" si="0"/>
        <v>18</v>
      </c>
    </row>
    <row r="23" spans="1:14">
      <c r="A23" s="31" t="s">
        <v>67</v>
      </c>
      <c r="B23" s="32" t="s">
        <v>246</v>
      </c>
      <c r="C23" s="33" t="s">
        <v>265</v>
      </c>
      <c r="D23" s="31" t="s">
        <v>90</v>
      </c>
      <c r="E23" s="34">
        <f t="shared" si="1"/>
        <v>0</v>
      </c>
      <c r="F23" s="21">
        <v>2.81</v>
      </c>
      <c r="G23" s="34">
        <f t="shared" si="2"/>
        <v>49.174999999999997</v>
      </c>
      <c r="H23" s="34">
        <v>42</v>
      </c>
      <c r="I23" s="34">
        <f t="shared" si="3"/>
        <v>8.4</v>
      </c>
      <c r="J23" s="38">
        <v>-50</v>
      </c>
      <c r="K23" s="34">
        <f t="shared" si="4"/>
        <v>-5</v>
      </c>
      <c r="L23" s="34">
        <f t="shared" si="5"/>
        <v>52.574999999999996</v>
      </c>
      <c r="M23" s="32">
        <v>1</v>
      </c>
      <c r="N23" s="32">
        <f t="shared" si="0"/>
        <v>20</v>
      </c>
    </row>
    <row r="24" spans="1:14">
      <c r="A24" s="31" t="s">
        <v>69</v>
      </c>
      <c r="B24" s="32" t="s">
        <v>246</v>
      </c>
      <c r="C24" s="33" t="s">
        <v>266</v>
      </c>
      <c r="D24" s="31" t="s">
        <v>85</v>
      </c>
      <c r="E24" s="34">
        <f t="shared" si="1"/>
        <v>9.6000000000000014</v>
      </c>
      <c r="F24" s="21">
        <v>3.47</v>
      </c>
      <c r="G24" s="34">
        <f t="shared" si="2"/>
        <v>60.724999999999994</v>
      </c>
      <c r="H24" s="34">
        <v>45</v>
      </c>
      <c r="I24" s="34">
        <f t="shared" si="3"/>
        <v>9</v>
      </c>
      <c r="J24" s="34">
        <v>50</v>
      </c>
      <c r="K24" s="34">
        <f t="shared" si="4"/>
        <v>5</v>
      </c>
      <c r="L24" s="34">
        <f t="shared" si="5"/>
        <v>84.324999999999989</v>
      </c>
      <c r="M24" s="32"/>
      <c r="N24" s="32">
        <f t="shared" si="0"/>
        <v>5</v>
      </c>
    </row>
    <row r="25" spans="1:14">
      <c r="A25" s="31" t="s">
        <v>71</v>
      </c>
      <c r="B25" s="32" t="s">
        <v>246</v>
      </c>
      <c r="C25" s="33" t="s">
        <v>267</v>
      </c>
      <c r="D25" s="31" t="s">
        <v>86</v>
      </c>
      <c r="E25" s="34">
        <f t="shared" si="1"/>
        <v>8.4</v>
      </c>
      <c r="F25" s="21">
        <v>2.42</v>
      </c>
      <c r="G25" s="34">
        <f t="shared" si="2"/>
        <v>42.349999999999994</v>
      </c>
      <c r="H25" s="34">
        <v>0</v>
      </c>
      <c r="I25" s="34">
        <f t="shared" si="3"/>
        <v>0</v>
      </c>
      <c r="J25" s="34">
        <v>0</v>
      </c>
      <c r="K25" s="34">
        <f t="shared" si="4"/>
        <v>0</v>
      </c>
      <c r="L25" s="34">
        <f t="shared" si="5"/>
        <v>50.749999999999993</v>
      </c>
      <c r="M25" s="32">
        <v>5</v>
      </c>
      <c r="N25" s="32">
        <f t="shared" si="0"/>
        <v>21</v>
      </c>
    </row>
    <row r="26" spans="1:14">
      <c r="A26" s="31" t="s">
        <v>73</v>
      </c>
      <c r="B26" s="32" t="s">
        <v>246</v>
      </c>
      <c r="C26" s="33" t="s">
        <v>268</v>
      </c>
      <c r="D26" s="31" t="s">
        <v>81</v>
      </c>
      <c r="E26" s="34">
        <f t="shared" si="1"/>
        <v>8.2000000000000011</v>
      </c>
      <c r="F26" s="21">
        <v>2.1</v>
      </c>
      <c r="G26" s="34">
        <f t="shared" si="2"/>
        <v>36.75</v>
      </c>
      <c r="H26" s="34">
        <v>20</v>
      </c>
      <c r="I26" s="34">
        <f t="shared" si="3"/>
        <v>4</v>
      </c>
      <c r="J26" s="34">
        <v>0</v>
      </c>
      <c r="K26" s="34">
        <f t="shared" si="4"/>
        <v>0</v>
      </c>
      <c r="L26" s="34">
        <f t="shared" si="5"/>
        <v>48.95</v>
      </c>
      <c r="M26" s="32">
        <v>3</v>
      </c>
      <c r="N26" s="32">
        <f t="shared" si="0"/>
        <v>23</v>
      </c>
    </row>
    <row r="27" spans="1:14">
      <c r="A27" s="31" t="s">
        <v>75</v>
      </c>
      <c r="B27" s="32" t="s">
        <v>246</v>
      </c>
      <c r="C27" s="33" t="s">
        <v>269</v>
      </c>
      <c r="D27" s="31" t="s">
        <v>87</v>
      </c>
      <c r="E27" s="34">
        <f t="shared" si="1"/>
        <v>8.6</v>
      </c>
      <c r="F27" s="21">
        <v>2.84</v>
      </c>
      <c r="G27" s="34">
        <f t="shared" si="2"/>
        <v>49.699999999999996</v>
      </c>
      <c r="H27" s="34">
        <v>20</v>
      </c>
      <c r="I27" s="34">
        <f t="shared" si="3"/>
        <v>4</v>
      </c>
      <c r="J27" s="34">
        <v>0</v>
      </c>
      <c r="K27" s="34">
        <f t="shared" si="4"/>
        <v>0</v>
      </c>
      <c r="L27" s="34">
        <f t="shared" si="5"/>
        <v>62.3</v>
      </c>
      <c r="M27" s="32"/>
      <c r="N27" s="32">
        <f t="shared" si="0"/>
        <v>17</v>
      </c>
    </row>
    <row r="28" spans="1:14">
      <c r="A28" s="36" t="s">
        <v>77</v>
      </c>
      <c r="B28" s="32" t="s">
        <v>246</v>
      </c>
      <c r="C28" s="33" t="s">
        <v>270</v>
      </c>
      <c r="D28" s="31" t="s">
        <v>91</v>
      </c>
      <c r="E28" s="34">
        <f t="shared" si="1"/>
        <v>8.8000000000000007</v>
      </c>
      <c r="F28" s="21">
        <v>3.13</v>
      </c>
      <c r="G28" s="34">
        <f t="shared" si="2"/>
        <v>54.774999999999999</v>
      </c>
      <c r="H28" s="34">
        <v>0</v>
      </c>
      <c r="I28" s="34">
        <f t="shared" si="3"/>
        <v>0</v>
      </c>
      <c r="J28" s="34">
        <v>0</v>
      </c>
      <c r="K28" s="34">
        <f t="shared" si="4"/>
        <v>0</v>
      </c>
      <c r="L28" s="34">
        <f t="shared" si="5"/>
        <v>63.575000000000003</v>
      </c>
      <c r="M28" s="32"/>
      <c r="N28" s="32">
        <f t="shared" si="0"/>
        <v>16</v>
      </c>
    </row>
  </sheetData>
  <mergeCells count="2">
    <mergeCell ref="A1:N1"/>
    <mergeCell ref="A2:N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I17" sqref="I17"/>
    </sheetView>
  </sheetViews>
  <sheetFormatPr defaultRowHeight="14.25"/>
  <sheetData>
    <row r="1" spans="1:13" s="1" customFormat="1" ht="24.95" customHeight="1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2"/>
      <c r="K1" s="40"/>
      <c r="L1" s="40"/>
      <c r="M1" s="40"/>
    </row>
    <row r="2" spans="1:13" s="1" customFormat="1" ht="24.9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4"/>
      <c r="K2" s="43"/>
      <c r="L2" s="43"/>
      <c r="M2" s="43"/>
    </row>
    <row r="3" spans="1:13" s="1" customFormat="1" ht="20.100000000000001" customHeight="1">
      <c r="A3" s="45" t="s">
        <v>16</v>
      </c>
      <c r="B3" s="46" t="s">
        <v>17</v>
      </c>
      <c r="C3" s="45" t="s">
        <v>18</v>
      </c>
      <c r="D3" s="45" t="s">
        <v>19</v>
      </c>
      <c r="E3" s="45"/>
      <c r="F3" s="45"/>
      <c r="G3" s="45"/>
      <c r="H3" s="45"/>
      <c r="I3" s="45"/>
      <c r="J3" s="48"/>
      <c r="K3" s="49" t="s">
        <v>20</v>
      </c>
      <c r="L3" s="50"/>
      <c r="M3" s="51"/>
    </row>
    <row r="4" spans="1:13" s="3" customFormat="1" ht="30.75" customHeight="1">
      <c r="A4" s="45"/>
      <c r="B4" s="47"/>
      <c r="C4" s="45"/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5" t="s">
        <v>27</v>
      </c>
      <c r="K4" s="4" t="s">
        <v>28</v>
      </c>
      <c r="L4" s="4" t="s">
        <v>29</v>
      </c>
      <c r="M4" s="6" t="s">
        <v>27</v>
      </c>
    </row>
    <row r="5" spans="1:13" s="1" customFormat="1" ht="20.100000000000001" customHeight="1">
      <c r="A5" s="7" t="s">
        <v>30</v>
      </c>
      <c r="B5" s="8" t="s">
        <v>31</v>
      </c>
      <c r="C5" s="9" t="s">
        <v>32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10">
        <f t="shared" ref="J5:J28" si="0">D5+E5+F5+G5+H5+I5</f>
        <v>0</v>
      </c>
      <c r="K5" s="8">
        <v>0</v>
      </c>
      <c r="L5" s="8">
        <v>0</v>
      </c>
      <c r="M5" s="8">
        <v>0</v>
      </c>
    </row>
    <row r="6" spans="1:13" s="1" customFormat="1" ht="20.100000000000001" customHeight="1">
      <c r="A6" s="11" t="s">
        <v>33</v>
      </c>
      <c r="B6" s="8" t="s">
        <v>31</v>
      </c>
      <c r="C6" s="11" t="s">
        <v>34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10">
        <f t="shared" si="0"/>
        <v>0</v>
      </c>
      <c r="K6" s="8">
        <v>0</v>
      </c>
      <c r="L6" s="8">
        <v>0</v>
      </c>
      <c r="M6" s="8">
        <v>0</v>
      </c>
    </row>
    <row r="7" spans="1:13" s="1" customFormat="1" ht="20.100000000000001" customHeight="1">
      <c r="A7" s="7" t="s">
        <v>35</v>
      </c>
      <c r="B7" s="8" t="s">
        <v>31</v>
      </c>
      <c r="C7" s="9" t="s">
        <v>36</v>
      </c>
      <c r="D7" s="12">
        <v>16</v>
      </c>
      <c r="E7" s="8">
        <v>0</v>
      </c>
      <c r="F7" s="8">
        <v>0</v>
      </c>
      <c r="G7" s="12">
        <v>0</v>
      </c>
      <c r="H7" s="8">
        <v>16</v>
      </c>
      <c r="I7" s="8">
        <v>0</v>
      </c>
      <c r="J7" s="13">
        <f t="shared" si="0"/>
        <v>32</v>
      </c>
      <c r="K7" s="8">
        <v>0</v>
      </c>
      <c r="L7" s="8">
        <v>0</v>
      </c>
      <c r="M7" s="8">
        <v>0</v>
      </c>
    </row>
    <row r="8" spans="1:13" s="1" customFormat="1" ht="20.100000000000001" customHeight="1">
      <c r="A8" s="7" t="s">
        <v>37</v>
      </c>
      <c r="B8" s="8" t="s">
        <v>31</v>
      </c>
      <c r="C8" s="9" t="s">
        <v>38</v>
      </c>
      <c r="D8" s="8">
        <v>28</v>
      </c>
      <c r="E8" s="8">
        <v>0</v>
      </c>
      <c r="F8" s="8">
        <v>6</v>
      </c>
      <c r="G8" s="8">
        <v>0</v>
      </c>
      <c r="H8" s="8">
        <v>16</v>
      </c>
      <c r="I8" s="8">
        <v>6</v>
      </c>
      <c r="J8" s="10">
        <f t="shared" si="0"/>
        <v>56</v>
      </c>
      <c r="K8" s="12">
        <v>0</v>
      </c>
      <c r="L8" s="8">
        <v>0</v>
      </c>
      <c r="M8" s="12">
        <v>0</v>
      </c>
    </row>
    <row r="9" spans="1:13" s="1" customFormat="1" ht="20.100000000000001" customHeight="1">
      <c r="A9" s="7" t="s">
        <v>39</v>
      </c>
      <c r="B9" s="8" t="s">
        <v>31</v>
      </c>
      <c r="C9" s="9" t="s">
        <v>40</v>
      </c>
      <c r="D9" s="8">
        <v>16</v>
      </c>
      <c r="E9" s="8">
        <v>5</v>
      </c>
      <c r="F9" s="8">
        <v>15</v>
      </c>
      <c r="G9" s="12">
        <v>0</v>
      </c>
      <c r="H9" s="8">
        <v>40</v>
      </c>
      <c r="I9" s="8">
        <v>0</v>
      </c>
      <c r="J9" s="13">
        <f t="shared" si="0"/>
        <v>76</v>
      </c>
      <c r="K9" s="12">
        <v>4</v>
      </c>
      <c r="L9" s="8">
        <v>0</v>
      </c>
      <c r="M9" s="12">
        <v>4</v>
      </c>
    </row>
    <row r="10" spans="1:13" s="1" customFormat="1" ht="20.100000000000001" customHeight="1">
      <c r="A10" s="7" t="s">
        <v>41</v>
      </c>
      <c r="B10" s="8" t="s">
        <v>31</v>
      </c>
      <c r="C10" s="9" t="s">
        <v>42</v>
      </c>
      <c r="D10" s="12">
        <v>16</v>
      </c>
      <c r="E10" s="8">
        <v>0</v>
      </c>
      <c r="F10" s="8">
        <v>0</v>
      </c>
      <c r="G10" s="8">
        <v>0</v>
      </c>
      <c r="H10" s="8">
        <v>16</v>
      </c>
      <c r="I10" s="8">
        <v>0</v>
      </c>
      <c r="J10" s="13">
        <f t="shared" si="0"/>
        <v>32</v>
      </c>
      <c r="K10" s="12">
        <v>0</v>
      </c>
      <c r="L10" s="8">
        <v>0</v>
      </c>
      <c r="M10" s="12">
        <v>0</v>
      </c>
    </row>
    <row r="11" spans="1:13" s="1" customFormat="1" ht="20.100000000000001" customHeight="1">
      <c r="A11" s="7" t="s">
        <v>43</v>
      </c>
      <c r="B11" s="8" t="s">
        <v>31</v>
      </c>
      <c r="C11" s="9" t="s">
        <v>44</v>
      </c>
      <c r="D11" s="12">
        <v>0</v>
      </c>
      <c r="E11" s="12">
        <v>0</v>
      </c>
      <c r="F11" s="8">
        <v>0</v>
      </c>
      <c r="G11" s="8">
        <v>0</v>
      </c>
      <c r="H11" s="12">
        <v>24</v>
      </c>
      <c r="I11" s="8">
        <v>12</v>
      </c>
      <c r="J11" s="13">
        <f t="shared" si="0"/>
        <v>36</v>
      </c>
      <c r="K11" s="8">
        <v>4</v>
      </c>
      <c r="L11" s="8">
        <v>0</v>
      </c>
      <c r="M11" s="8">
        <v>4</v>
      </c>
    </row>
    <row r="12" spans="1:13" s="1" customFormat="1" ht="20.100000000000001" customHeight="1">
      <c r="A12" s="7" t="s">
        <v>45</v>
      </c>
      <c r="B12" s="8" t="s">
        <v>31</v>
      </c>
      <c r="C12" s="9" t="s">
        <v>46</v>
      </c>
      <c r="D12" s="8">
        <v>24</v>
      </c>
      <c r="E12" s="8">
        <v>0</v>
      </c>
      <c r="F12" s="8">
        <v>15</v>
      </c>
      <c r="G12" s="8">
        <v>0</v>
      </c>
      <c r="H12" s="8">
        <v>24</v>
      </c>
      <c r="I12" s="8">
        <v>3</v>
      </c>
      <c r="J12" s="10">
        <f t="shared" si="0"/>
        <v>66</v>
      </c>
      <c r="K12" s="8">
        <v>1</v>
      </c>
      <c r="L12" s="8">
        <v>0</v>
      </c>
      <c r="M12" s="8">
        <v>1</v>
      </c>
    </row>
    <row r="13" spans="1:13" s="1" customFormat="1" ht="20.100000000000001" customHeight="1">
      <c r="A13" s="7" t="s">
        <v>47</v>
      </c>
      <c r="B13" s="8" t="s">
        <v>31</v>
      </c>
      <c r="C13" s="9" t="s">
        <v>48</v>
      </c>
      <c r="D13" s="12">
        <v>24</v>
      </c>
      <c r="E13" s="8">
        <v>5</v>
      </c>
      <c r="F13" s="8">
        <v>0</v>
      </c>
      <c r="G13" s="8">
        <v>0</v>
      </c>
      <c r="H13" s="8">
        <v>40</v>
      </c>
      <c r="I13" s="8">
        <v>9</v>
      </c>
      <c r="J13" s="13">
        <f t="shared" si="0"/>
        <v>78</v>
      </c>
      <c r="K13" s="8">
        <v>1</v>
      </c>
      <c r="L13" s="8">
        <v>0</v>
      </c>
      <c r="M13" s="8">
        <v>1</v>
      </c>
    </row>
    <row r="14" spans="1:13" s="1" customFormat="1" ht="20.100000000000001" customHeight="1">
      <c r="A14" s="7" t="s">
        <v>49</v>
      </c>
      <c r="B14" s="8" t="s">
        <v>31</v>
      </c>
      <c r="C14" s="9" t="s">
        <v>50</v>
      </c>
      <c r="D14" s="8">
        <v>40</v>
      </c>
      <c r="E14" s="8">
        <v>0</v>
      </c>
      <c r="F14" s="12">
        <v>15</v>
      </c>
      <c r="G14" s="12">
        <v>0.75</v>
      </c>
      <c r="H14" s="8">
        <v>16</v>
      </c>
      <c r="I14" s="8">
        <v>12</v>
      </c>
      <c r="J14" s="13">
        <f t="shared" si="0"/>
        <v>83.75</v>
      </c>
      <c r="K14" s="8">
        <v>1</v>
      </c>
      <c r="L14" s="8">
        <v>0</v>
      </c>
      <c r="M14" s="8">
        <v>1</v>
      </c>
    </row>
    <row r="15" spans="1:13" s="1" customFormat="1" ht="20.100000000000001" customHeight="1">
      <c r="A15" s="7" t="s">
        <v>51</v>
      </c>
      <c r="B15" s="8" t="s">
        <v>31</v>
      </c>
      <c r="C15" s="9" t="s">
        <v>52</v>
      </c>
      <c r="D15" s="8">
        <v>32</v>
      </c>
      <c r="E15" s="8">
        <v>0</v>
      </c>
      <c r="F15" s="8">
        <v>0</v>
      </c>
      <c r="G15" s="8">
        <v>0</v>
      </c>
      <c r="H15" s="8">
        <v>16</v>
      </c>
      <c r="I15" s="8">
        <v>0</v>
      </c>
      <c r="J15" s="10">
        <f t="shared" si="0"/>
        <v>48</v>
      </c>
      <c r="K15" s="8">
        <v>0</v>
      </c>
      <c r="L15" s="8">
        <v>0</v>
      </c>
      <c r="M15" s="8">
        <v>0</v>
      </c>
    </row>
    <row r="16" spans="1:13" s="1" customFormat="1" ht="20.100000000000001" customHeight="1">
      <c r="A16" s="7" t="s">
        <v>53</v>
      </c>
      <c r="B16" s="8" t="s">
        <v>31</v>
      </c>
      <c r="C16" s="9" t="s">
        <v>54</v>
      </c>
      <c r="D16" s="8">
        <v>40</v>
      </c>
      <c r="E16" s="12">
        <v>0</v>
      </c>
      <c r="F16" s="8">
        <v>15</v>
      </c>
      <c r="G16" s="12">
        <v>3</v>
      </c>
      <c r="H16" s="8">
        <v>16</v>
      </c>
      <c r="I16" s="8">
        <v>9</v>
      </c>
      <c r="J16" s="13">
        <f t="shared" si="0"/>
        <v>83</v>
      </c>
      <c r="K16" s="12">
        <v>4</v>
      </c>
      <c r="L16" s="8">
        <v>0</v>
      </c>
      <c r="M16" s="12">
        <v>4</v>
      </c>
    </row>
    <row r="17" spans="1:13" s="1" customFormat="1" ht="20.100000000000001" customHeight="1">
      <c r="A17" s="7" t="s">
        <v>55</v>
      </c>
      <c r="B17" s="8" t="s">
        <v>31</v>
      </c>
      <c r="C17" s="9" t="s">
        <v>56</v>
      </c>
      <c r="D17" s="8">
        <v>40</v>
      </c>
      <c r="E17" s="8">
        <v>10</v>
      </c>
      <c r="F17" s="8">
        <v>15</v>
      </c>
      <c r="G17" s="12">
        <v>0.75</v>
      </c>
      <c r="H17" s="8">
        <v>16</v>
      </c>
      <c r="I17" s="8">
        <v>15</v>
      </c>
      <c r="J17" s="13">
        <f t="shared" si="0"/>
        <v>96.75</v>
      </c>
      <c r="K17" s="8">
        <v>4</v>
      </c>
      <c r="L17" s="8">
        <v>0</v>
      </c>
      <c r="M17" s="8">
        <v>4</v>
      </c>
    </row>
    <row r="18" spans="1:13" s="1" customFormat="1" ht="20.100000000000001" customHeight="1">
      <c r="A18" s="7" t="s">
        <v>57</v>
      </c>
      <c r="B18" s="8" t="s">
        <v>31</v>
      </c>
      <c r="C18" s="9" t="s">
        <v>58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 t="shared" si="0"/>
        <v>0</v>
      </c>
      <c r="K18" s="8">
        <v>0</v>
      </c>
      <c r="L18" s="8">
        <v>0</v>
      </c>
      <c r="M18" s="8">
        <v>0</v>
      </c>
    </row>
    <row r="19" spans="1:13" s="1" customFormat="1" ht="20.100000000000001" customHeight="1">
      <c r="A19" s="7" t="s">
        <v>59</v>
      </c>
      <c r="B19" s="8" t="s">
        <v>31</v>
      </c>
      <c r="C19" s="9" t="s">
        <v>60</v>
      </c>
      <c r="D19" s="8">
        <v>24</v>
      </c>
      <c r="E19" s="8">
        <v>0</v>
      </c>
      <c r="F19" s="8">
        <v>0</v>
      </c>
      <c r="G19" s="8">
        <v>0</v>
      </c>
      <c r="H19" s="8">
        <v>16</v>
      </c>
      <c r="I19" s="8">
        <v>0</v>
      </c>
      <c r="J19" s="10">
        <f t="shared" si="0"/>
        <v>40</v>
      </c>
      <c r="K19" s="8">
        <v>0</v>
      </c>
      <c r="L19" s="8">
        <v>0</v>
      </c>
      <c r="M19" s="8">
        <v>0</v>
      </c>
    </row>
    <row r="20" spans="1:13" s="1" customFormat="1" ht="20.100000000000001" customHeight="1">
      <c r="A20" s="7" t="s">
        <v>61</v>
      </c>
      <c r="B20" s="8" t="s">
        <v>31</v>
      </c>
      <c r="C20" s="9" t="s">
        <v>62</v>
      </c>
      <c r="D20" s="12">
        <v>20</v>
      </c>
      <c r="E20" s="12">
        <v>0</v>
      </c>
      <c r="F20" s="8">
        <v>0</v>
      </c>
      <c r="G20" s="8">
        <v>0</v>
      </c>
      <c r="H20" s="8">
        <v>16</v>
      </c>
      <c r="I20" s="8">
        <v>9</v>
      </c>
      <c r="J20" s="13">
        <f t="shared" si="0"/>
        <v>45</v>
      </c>
      <c r="K20" s="12">
        <v>0</v>
      </c>
      <c r="L20" s="8">
        <v>0</v>
      </c>
      <c r="M20" s="12">
        <v>0</v>
      </c>
    </row>
    <row r="21" spans="1:13" s="1" customFormat="1" ht="20.100000000000001" customHeight="1">
      <c r="A21" s="7" t="s">
        <v>63</v>
      </c>
      <c r="B21" s="8" t="s">
        <v>31</v>
      </c>
      <c r="C21" s="9" t="s">
        <v>64</v>
      </c>
      <c r="D21" s="12">
        <v>24</v>
      </c>
      <c r="E21" s="8">
        <v>0</v>
      </c>
      <c r="F21" s="8">
        <v>0</v>
      </c>
      <c r="G21" s="8">
        <v>0</v>
      </c>
      <c r="H21" s="8">
        <v>3</v>
      </c>
      <c r="I21" s="8">
        <v>0</v>
      </c>
      <c r="J21" s="13">
        <f t="shared" si="0"/>
        <v>27</v>
      </c>
      <c r="K21" s="8">
        <v>0</v>
      </c>
      <c r="L21" s="8">
        <v>0</v>
      </c>
      <c r="M21" s="8">
        <v>0</v>
      </c>
    </row>
    <row r="22" spans="1:13" s="1" customFormat="1" ht="20.100000000000001" customHeight="1">
      <c r="A22" s="7" t="s">
        <v>65</v>
      </c>
      <c r="B22" s="8" t="s">
        <v>31</v>
      </c>
      <c r="C22" s="9" t="s">
        <v>66</v>
      </c>
      <c r="D22" s="8">
        <v>0</v>
      </c>
      <c r="E22" s="8">
        <v>0</v>
      </c>
      <c r="F22" s="8">
        <v>0</v>
      </c>
      <c r="G22" s="8">
        <v>0</v>
      </c>
      <c r="H22" s="8">
        <v>16</v>
      </c>
      <c r="I22" s="8">
        <v>0</v>
      </c>
      <c r="J22" s="10">
        <f t="shared" si="0"/>
        <v>16</v>
      </c>
      <c r="K22" s="8">
        <v>0</v>
      </c>
      <c r="L22" s="8">
        <v>0</v>
      </c>
      <c r="M22" s="8">
        <v>0</v>
      </c>
    </row>
    <row r="23" spans="1:13" s="1" customFormat="1" ht="20.100000000000001" customHeight="1">
      <c r="A23" s="7" t="s">
        <v>67</v>
      </c>
      <c r="B23" s="8" t="s">
        <v>31</v>
      </c>
      <c r="C23" s="9" t="s">
        <v>68</v>
      </c>
      <c r="D23" s="12">
        <v>36</v>
      </c>
      <c r="E23" s="8">
        <v>0</v>
      </c>
      <c r="F23" s="8">
        <v>0</v>
      </c>
      <c r="G23" s="8">
        <v>0</v>
      </c>
      <c r="H23" s="12">
        <v>0</v>
      </c>
      <c r="I23" s="8">
        <v>6</v>
      </c>
      <c r="J23" s="13">
        <f t="shared" si="0"/>
        <v>42</v>
      </c>
      <c r="K23" s="8">
        <v>0</v>
      </c>
      <c r="L23" s="14">
        <v>5</v>
      </c>
      <c r="M23" s="14">
        <v>-5</v>
      </c>
    </row>
    <row r="24" spans="1:13" s="1" customFormat="1" ht="20.100000000000001" customHeight="1">
      <c r="A24" s="7" t="s">
        <v>69</v>
      </c>
      <c r="B24" s="8" t="s">
        <v>31</v>
      </c>
      <c r="C24" s="9" t="s">
        <v>70</v>
      </c>
      <c r="D24" s="12">
        <v>16</v>
      </c>
      <c r="E24" s="8">
        <v>5</v>
      </c>
      <c r="F24" s="12">
        <v>0</v>
      </c>
      <c r="G24" s="8">
        <v>0</v>
      </c>
      <c r="H24" s="8">
        <v>24</v>
      </c>
      <c r="I24" s="8">
        <v>0</v>
      </c>
      <c r="J24" s="10">
        <f t="shared" si="0"/>
        <v>45</v>
      </c>
      <c r="K24" s="8">
        <v>5</v>
      </c>
      <c r="L24" s="8">
        <v>0</v>
      </c>
      <c r="M24" s="8">
        <v>5</v>
      </c>
    </row>
    <row r="25" spans="1:13" s="1" customFormat="1" ht="20.100000000000001" customHeight="1">
      <c r="A25" s="7" t="s">
        <v>71</v>
      </c>
      <c r="B25" s="8" t="s">
        <v>31</v>
      </c>
      <c r="C25" s="9" t="s">
        <v>72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0"/>
        <v>0</v>
      </c>
      <c r="K25" s="8">
        <v>0</v>
      </c>
      <c r="L25" s="8">
        <v>0</v>
      </c>
      <c r="M25" s="8">
        <v>0</v>
      </c>
    </row>
    <row r="26" spans="1:13" s="1" customFormat="1" ht="20.100000000000001" customHeight="1">
      <c r="A26" s="7" t="s">
        <v>73</v>
      </c>
      <c r="B26" s="8" t="s">
        <v>31</v>
      </c>
      <c r="C26" s="9" t="s">
        <v>74</v>
      </c>
      <c r="D26" s="12">
        <v>20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3">
        <f t="shared" si="0"/>
        <v>20</v>
      </c>
      <c r="K26" s="8">
        <v>0</v>
      </c>
      <c r="L26" s="8">
        <v>0</v>
      </c>
      <c r="M26" s="8">
        <v>0</v>
      </c>
    </row>
    <row r="27" spans="1:13" s="1" customFormat="1" ht="20.100000000000001" customHeight="1">
      <c r="A27" s="7" t="s">
        <v>75</v>
      </c>
      <c r="B27" s="8" t="s">
        <v>31</v>
      </c>
      <c r="C27" s="9" t="s">
        <v>76</v>
      </c>
      <c r="D27" s="12">
        <v>20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3">
        <f t="shared" si="0"/>
        <v>20</v>
      </c>
      <c r="K27" s="8">
        <v>0</v>
      </c>
      <c r="L27" s="8">
        <v>0</v>
      </c>
      <c r="M27" s="8">
        <v>0</v>
      </c>
    </row>
    <row r="28" spans="1:13" s="1" customFormat="1" ht="20.100000000000001" customHeight="1">
      <c r="A28" s="15" t="s">
        <v>77</v>
      </c>
      <c r="B28" s="8" t="s">
        <v>31</v>
      </c>
      <c r="C28" s="9" t="s">
        <v>78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0"/>
        <v>0</v>
      </c>
      <c r="K28" s="8">
        <v>0</v>
      </c>
      <c r="L28" s="8">
        <v>0</v>
      </c>
      <c r="M28" s="8">
        <v>0</v>
      </c>
    </row>
    <row r="29" spans="1:13" s="1" customFormat="1" ht="20.100000000000001" customHeight="1">
      <c r="A29" s="16" t="s">
        <v>79</v>
      </c>
      <c r="B29" s="2"/>
      <c r="C29" s="16"/>
      <c r="D29" s="16"/>
      <c r="E29" s="16"/>
      <c r="F29" s="16"/>
      <c r="G29" s="16"/>
      <c r="H29" s="16"/>
      <c r="I29" s="16"/>
      <c r="J29" s="17"/>
      <c r="K29" s="16"/>
      <c r="L29" s="18"/>
      <c r="M29" s="16"/>
    </row>
  </sheetData>
  <mergeCells count="7">
    <mergeCell ref="A1:M1"/>
    <mergeCell ref="A2:M2"/>
    <mergeCell ref="A3:A4"/>
    <mergeCell ref="B3:B4"/>
    <mergeCell ref="C3:C4"/>
    <mergeCell ref="D3:J3"/>
    <mergeCell ref="K3:M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K17" sqref="K17"/>
    </sheetView>
  </sheetViews>
  <sheetFormatPr defaultRowHeight="14.25"/>
  <cols>
    <col min="1" max="1" width="4" style="24" customWidth="1"/>
    <col min="2" max="2" width="5.25" style="24" customWidth="1"/>
    <col min="3" max="3" width="13.875" style="24" customWidth="1"/>
    <col min="4" max="4" width="12.75" style="24" customWidth="1"/>
    <col min="5" max="5" width="13.125" style="24" customWidth="1"/>
    <col min="6" max="6" width="9.875" style="24" customWidth="1"/>
    <col min="7" max="7" width="10.125" style="24" customWidth="1"/>
    <col min="8" max="8" width="13.125" style="24" customWidth="1"/>
    <col min="9" max="9" width="16.375" style="24" customWidth="1"/>
    <col min="10" max="10" width="14" style="24" customWidth="1"/>
  </cols>
  <sheetData>
    <row r="1" spans="2:10">
      <c r="B1" s="52" t="s">
        <v>92</v>
      </c>
      <c r="C1" s="52"/>
      <c r="D1" s="52"/>
      <c r="E1" s="52"/>
      <c r="F1" s="52"/>
      <c r="G1" s="52"/>
      <c r="H1" s="52"/>
      <c r="I1" s="52"/>
      <c r="J1" s="52"/>
    </row>
    <row r="2" spans="2:10">
      <c r="B2" s="53" t="s">
        <v>93</v>
      </c>
      <c r="C2" s="53"/>
      <c r="D2" s="53"/>
      <c r="E2" s="53"/>
      <c r="F2" s="53"/>
      <c r="G2" s="53"/>
      <c r="H2" s="53"/>
      <c r="I2" s="53"/>
      <c r="J2" s="53"/>
    </row>
    <row r="3" spans="2:10">
      <c r="B3" s="54" t="s">
        <v>94</v>
      </c>
      <c r="C3" s="54"/>
      <c r="D3" s="54"/>
      <c r="E3" s="54"/>
      <c r="F3" s="25"/>
      <c r="G3" s="25"/>
      <c r="H3" s="25"/>
      <c r="I3" s="55" t="s">
        <v>95</v>
      </c>
      <c r="J3" s="55"/>
    </row>
    <row r="4" spans="2:10">
      <c r="B4" s="26" t="s">
        <v>96</v>
      </c>
      <c r="C4" s="26" t="s">
        <v>97</v>
      </c>
      <c r="D4" s="26" t="s">
        <v>98</v>
      </c>
      <c r="E4" s="26" t="s">
        <v>99</v>
      </c>
      <c r="F4" s="26" t="s">
        <v>100</v>
      </c>
      <c r="G4" s="26" t="s">
        <v>101</v>
      </c>
      <c r="H4" s="26" t="s">
        <v>102</v>
      </c>
      <c r="I4" s="26" t="s">
        <v>103</v>
      </c>
      <c r="J4" s="27" t="s">
        <v>104</v>
      </c>
    </row>
    <row r="5" spans="2:10">
      <c r="B5" s="19">
        <v>1</v>
      </c>
      <c r="C5" s="26" t="s">
        <v>105</v>
      </c>
      <c r="D5" s="26" t="s">
        <v>106</v>
      </c>
      <c r="E5" s="26" t="s">
        <v>107</v>
      </c>
      <c r="F5" s="19">
        <v>3.87</v>
      </c>
      <c r="G5" s="19">
        <v>3.93</v>
      </c>
      <c r="H5" s="19">
        <v>7</v>
      </c>
      <c r="I5" s="19">
        <v>1</v>
      </c>
      <c r="J5" s="27"/>
    </row>
    <row r="6" spans="2:10">
      <c r="B6" s="19">
        <v>2</v>
      </c>
      <c r="C6" s="26" t="s">
        <v>108</v>
      </c>
      <c r="D6" s="26" t="s">
        <v>109</v>
      </c>
      <c r="E6" s="26" t="s">
        <v>110</v>
      </c>
      <c r="F6" s="19">
        <v>3.92</v>
      </c>
      <c r="G6" s="19">
        <v>3.91</v>
      </c>
      <c r="H6" s="19">
        <v>1</v>
      </c>
      <c r="I6" s="19">
        <v>2</v>
      </c>
      <c r="J6" s="27"/>
    </row>
    <row r="7" spans="2:10">
      <c r="B7" s="19">
        <v>3</v>
      </c>
      <c r="C7" s="26" t="s">
        <v>111</v>
      </c>
      <c r="D7" s="26" t="s">
        <v>112</v>
      </c>
      <c r="E7" s="26" t="s">
        <v>107</v>
      </c>
      <c r="F7" s="19">
        <v>3.92</v>
      </c>
      <c r="G7" s="19">
        <v>3.91</v>
      </c>
      <c r="H7" s="19">
        <v>1</v>
      </c>
      <c r="I7" s="19">
        <v>2</v>
      </c>
      <c r="J7" s="27"/>
    </row>
    <row r="8" spans="2:10">
      <c r="B8" s="19">
        <v>4</v>
      </c>
      <c r="C8" s="26" t="s">
        <v>113</v>
      </c>
      <c r="D8" s="26" t="s">
        <v>114</v>
      </c>
      <c r="E8" s="26" t="s">
        <v>107</v>
      </c>
      <c r="F8" s="19">
        <v>3.89</v>
      </c>
      <c r="G8" s="19">
        <v>3.9</v>
      </c>
      <c r="H8" s="19">
        <v>4</v>
      </c>
      <c r="I8" s="19">
        <v>4</v>
      </c>
      <c r="J8" s="27"/>
    </row>
    <row r="9" spans="2:10">
      <c r="B9" s="19">
        <v>5</v>
      </c>
      <c r="C9" s="26" t="s">
        <v>115</v>
      </c>
      <c r="D9" s="26" t="s">
        <v>116</v>
      </c>
      <c r="E9" s="26" t="s">
        <v>110</v>
      </c>
      <c r="F9" s="19">
        <v>3.91</v>
      </c>
      <c r="G9" s="19">
        <v>3.9</v>
      </c>
      <c r="H9" s="19">
        <v>3</v>
      </c>
      <c r="I9" s="19">
        <v>4</v>
      </c>
      <c r="J9" s="27"/>
    </row>
    <row r="10" spans="2:10">
      <c r="B10" s="19">
        <v>6</v>
      </c>
      <c r="C10" s="26" t="s">
        <v>117</v>
      </c>
      <c r="D10" s="26" t="s">
        <v>118</v>
      </c>
      <c r="E10" s="26" t="s">
        <v>110</v>
      </c>
      <c r="F10" s="19">
        <v>3.87</v>
      </c>
      <c r="G10" s="19">
        <v>3.88</v>
      </c>
      <c r="H10" s="19">
        <v>7</v>
      </c>
      <c r="I10" s="19">
        <v>6</v>
      </c>
      <c r="J10" s="27"/>
    </row>
    <row r="11" spans="2:10">
      <c r="B11" s="19">
        <v>7</v>
      </c>
      <c r="C11" s="26" t="s">
        <v>119</v>
      </c>
      <c r="D11" s="26" t="s">
        <v>120</v>
      </c>
      <c r="E11" s="26" t="s">
        <v>107</v>
      </c>
      <c r="F11" s="19">
        <v>3.88</v>
      </c>
      <c r="G11" s="19">
        <v>3.88</v>
      </c>
      <c r="H11" s="19">
        <v>5</v>
      </c>
      <c r="I11" s="19">
        <v>6</v>
      </c>
      <c r="J11" s="27"/>
    </row>
    <row r="12" spans="2:10">
      <c r="B12" s="19">
        <v>8</v>
      </c>
      <c r="C12" s="26" t="s">
        <v>121</v>
      </c>
      <c r="D12" s="26" t="s">
        <v>122</v>
      </c>
      <c r="E12" s="26" t="s">
        <v>110</v>
      </c>
      <c r="F12" s="19">
        <v>3.83</v>
      </c>
      <c r="G12" s="19">
        <v>3.87</v>
      </c>
      <c r="H12" s="19">
        <v>9</v>
      </c>
      <c r="I12" s="19">
        <v>8</v>
      </c>
      <c r="J12" s="27"/>
    </row>
    <row r="13" spans="2:10">
      <c r="B13" s="19">
        <v>9</v>
      </c>
      <c r="C13" s="26" t="s">
        <v>123</v>
      </c>
      <c r="D13" s="26" t="s">
        <v>124</v>
      </c>
      <c r="E13" s="26" t="s">
        <v>110</v>
      </c>
      <c r="F13" s="19">
        <v>3.88</v>
      </c>
      <c r="G13" s="19">
        <v>3.87</v>
      </c>
      <c r="H13" s="19">
        <v>5</v>
      </c>
      <c r="I13" s="19">
        <v>8</v>
      </c>
      <c r="J13" s="27"/>
    </row>
    <row r="14" spans="2:10">
      <c r="B14" s="19">
        <v>10</v>
      </c>
      <c r="C14" s="26" t="s">
        <v>125</v>
      </c>
      <c r="D14" s="26" t="s">
        <v>126</v>
      </c>
      <c r="E14" s="26" t="s">
        <v>127</v>
      </c>
      <c r="F14" s="19">
        <v>3.82</v>
      </c>
      <c r="G14" s="19">
        <v>3.82</v>
      </c>
      <c r="H14" s="19">
        <v>10</v>
      </c>
      <c r="I14" s="19">
        <v>10</v>
      </c>
      <c r="J14" s="27"/>
    </row>
    <row r="15" spans="2:10">
      <c r="B15" s="19">
        <v>11</v>
      </c>
      <c r="C15" s="26" t="s">
        <v>128</v>
      </c>
      <c r="D15" s="26" t="s">
        <v>129</v>
      </c>
      <c r="E15" s="26" t="s">
        <v>107</v>
      </c>
      <c r="F15" s="19">
        <v>3.81</v>
      </c>
      <c r="G15" s="19">
        <v>3.8</v>
      </c>
      <c r="H15" s="19">
        <v>11</v>
      </c>
      <c r="I15" s="19">
        <v>11</v>
      </c>
      <c r="J15" s="27"/>
    </row>
    <row r="16" spans="2:10">
      <c r="B16" s="19">
        <v>12</v>
      </c>
      <c r="C16" s="26" t="s">
        <v>130</v>
      </c>
      <c r="D16" s="26" t="s">
        <v>131</v>
      </c>
      <c r="E16" s="26" t="s">
        <v>110</v>
      </c>
      <c r="F16" s="19">
        <v>3.77</v>
      </c>
      <c r="G16" s="19">
        <v>3.78</v>
      </c>
      <c r="H16" s="19">
        <v>13</v>
      </c>
      <c r="I16" s="19">
        <v>12</v>
      </c>
      <c r="J16" s="27"/>
    </row>
    <row r="17" spans="2:10">
      <c r="B17" s="19">
        <v>13</v>
      </c>
      <c r="C17" s="26" t="s">
        <v>132</v>
      </c>
      <c r="D17" s="26" t="s">
        <v>133</v>
      </c>
      <c r="E17" s="26" t="s">
        <v>110</v>
      </c>
      <c r="F17" s="19">
        <v>3.78</v>
      </c>
      <c r="G17" s="19">
        <v>3.77</v>
      </c>
      <c r="H17" s="19">
        <v>12</v>
      </c>
      <c r="I17" s="19">
        <v>13</v>
      </c>
      <c r="J17" s="27"/>
    </row>
    <row r="18" spans="2:10">
      <c r="B18" s="19">
        <v>14</v>
      </c>
      <c r="C18" s="26" t="s">
        <v>134</v>
      </c>
      <c r="D18" s="26" t="s">
        <v>135</v>
      </c>
      <c r="E18" s="26" t="s">
        <v>107</v>
      </c>
      <c r="F18" s="19">
        <v>3.75</v>
      </c>
      <c r="G18" s="19">
        <v>3.74</v>
      </c>
      <c r="H18" s="19">
        <v>14</v>
      </c>
      <c r="I18" s="19">
        <v>14</v>
      </c>
      <c r="J18" s="27"/>
    </row>
    <row r="19" spans="2:10">
      <c r="B19" s="19">
        <v>15</v>
      </c>
      <c r="C19" s="26" t="s">
        <v>136</v>
      </c>
      <c r="D19" s="26" t="s">
        <v>137</v>
      </c>
      <c r="E19" s="26" t="s">
        <v>110</v>
      </c>
      <c r="F19" s="19">
        <v>3.71</v>
      </c>
      <c r="G19" s="19">
        <v>3.7</v>
      </c>
      <c r="H19" s="19">
        <v>16</v>
      </c>
      <c r="I19" s="19">
        <v>15</v>
      </c>
      <c r="J19" s="27"/>
    </row>
    <row r="20" spans="2:10">
      <c r="B20" s="19">
        <v>16</v>
      </c>
      <c r="C20" s="26" t="s">
        <v>138</v>
      </c>
      <c r="D20" s="26" t="s">
        <v>139</v>
      </c>
      <c r="E20" s="26" t="s">
        <v>107</v>
      </c>
      <c r="F20" s="19">
        <v>3.73</v>
      </c>
      <c r="G20" s="19">
        <v>3.69</v>
      </c>
      <c r="H20" s="19">
        <v>15</v>
      </c>
      <c r="I20" s="19">
        <v>16</v>
      </c>
      <c r="J20" s="27"/>
    </row>
    <row r="21" spans="2:10">
      <c r="B21" s="19">
        <v>17</v>
      </c>
      <c r="C21" s="26" t="s">
        <v>140</v>
      </c>
      <c r="D21" s="26" t="s">
        <v>141</v>
      </c>
      <c r="E21" s="26" t="s">
        <v>107</v>
      </c>
      <c r="F21" s="19">
        <v>3.59</v>
      </c>
      <c r="G21" s="19">
        <v>3.69</v>
      </c>
      <c r="H21" s="19">
        <v>20</v>
      </c>
      <c r="I21" s="19">
        <v>16</v>
      </c>
      <c r="J21" s="27"/>
    </row>
    <row r="22" spans="2:10">
      <c r="B22" s="19">
        <v>18</v>
      </c>
      <c r="C22" s="26" t="s">
        <v>142</v>
      </c>
      <c r="D22" s="26" t="s">
        <v>143</v>
      </c>
      <c r="E22" s="26" t="s">
        <v>110</v>
      </c>
      <c r="F22" s="19">
        <v>3.68</v>
      </c>
      <c r="G22" s="19">
        <v>3.69</v>
      </c>
      <c r="H22" s="19">
        <v>17</v>
      </c>
      <c r="I22" s="19">
        <v>16</v>
      </c>
      <c r="J22" s="27"/>
    </row>
    <row r="23" spans="2:10">
      <c r="B23" s="19">
        <v>19</v>
      </c>
      <c r="C23" s="26" t="s">
        <v>144</v>
      </c>
      <c r="D23" s="26" t="s">
        <v>145</v>
      </c>
      <c r="E23" s="26" t="s">
        <v>110</v>
      </c>
      <c r="F23" s="19">
        <v>3.65</v>
      </c>
      <c r="G23" s="19">
        <v>3.64</v>
      </c>
      <c r="H23" s="19">
        <v>18</v>
      </c>
      <c r="I23" s="19">
        <v>19</v>
      </c>
      <c r="J23" s="27"/>
    </row>
    <row r="24" spans="2:10">
      <c r="B24" s="19">
        <v>20</v>
      </c>
      <c r="C24" s="26" t="s">
        <v>146</v>
      </c>
      <c r="D24" s="26" t="s">
        <v>147</v>
      </c>
      <c r="E24" s="26" t="s">
        <v>127</v>
      </c>
      <c r="F24" s="19">
        <v>3.61</v>
      </c>
      <c r="G24" s="19">
        <v>3.58</v>
      </c>
      <c r="H24" s="19">
        <v>19</v>
      </c>
      <c r="I24" s="19">
        <v>20</v>
      </c>
      <c r="J24" s="27"/>
    </row>
    <row r="25" spans="2:10">
      <c r="B25" s="19">
        <v>21</v>
      </c>
      <c r="C25" s="26" t="s">
        <v>148</v>
      </c>
      <c r="D25" s="26" t="s">
        <v>149</v>
      </c>
      <c r="E25" s="26" t="s">
        <v>110</v>
      </c>
      <c r="F25" s="19">
        <v>3.57</v>
      </c>
      <c r="G25" s="19">
        <v>3.56</v>
      </c>
      <c r="H25" s="19">
        <v>21</v>
      </c>
      <c r="I25" s="19">
        <v>21</v>
      </c>
      <c r="J25" s="27"/>
    </row>
    <row r="26" spans="2:10">
      <c r="B26" s="19">
        <v>22</v>
      </c>
      <c r="C26" s="26" t="s">
        <v>150</v>
      </c>
      <c r="D26" s="26" t="s">
        <v>151</v>
      </c>
      <c r="E26" s="26" t="s">
        <v>110</v>
      </c>
      <c r="F26" s="19">
        <v>3.55</v>
      </c>
      <c r="G26" s="19">
        <v>3.53</v>
      </c>
      <c r="H26" s="19">
        <v>22</v>
      </c>
      <c r="I26" s="19">
        <v>22</v>
      </c>
      <c r="J26" s="27"/>
    </row>
    <row r="27" spans="2:10">
      <c r="B27" s="19">
        <v>23</v>
      </c>
      <c r="C27" s="26" t="s">
        <v>152</v>
      </c>
      <c r="D27" s="26" t="s">
        <v>153</v>
      </c>
      <c r="E27" s="26" t="s">
        <v>127</v>
      </c>
      <c r="F27" s="19">
        <v>3.54</v>
      </c>
      <c r="G27" s="19">
        <v>3.52</v>
      </c>
      <c r="H27" s="19">
        <v>23</v>
      </c>
      <c r="I27" s="19">
        <v>23</v>
      </c>
      <c r="J27" s="27"/>
    </row>
    <row r="28" spans="2:10">
      <c r="B28" s="19">
        <v>24</v>
      </c>
      <c r="C28" s="26" t="s">
        <v>154</v>
      </c>
      <c r="D28" s="26" t="s">
        <v>155</v>
      </c>
      <c r="E28" s="26" t="s">
        <v>107</v>
      </c>
      <c r="F28" s="19">
        <v>3.5</v>
      </c>
      <c r="G28" s="19">
        <v>3.5</v>
      </c>
      <c r="H28" s="19">
        <v>24</v>
      </c>
      <c r="I28" s="19">
        <v>24</v>
      </c>
      <c r="J28" s="27"/>
    </row>
    <row r="29" spans="2:10">
      <c r="B29" s="19">
        <v>25</v>
      </c>
      <c r="C29" s="26" t="s">
        <v>156</v>
      </c>
      <c r="D29" s="26" t="s">
        <v>157</v>
      </c>
      <c r="E29" s="26" t="s">
        <v>107</v>
      </c>
      <c r="F29" s="19">
        <v>3.5</v>
      </c>
      <c r="G29" s="19">
        <v>3.48</v>
      </c>
      <c r="H29" s="19">
        <v>24</v>
      </c>
      <c r="I29" s="19">
        <v>25</v>
      </c>
      <c r="J29" s="27"/>
    </row>
    <row r="30" spans="2:10">
      <c r="B30" s="19">
        <v>26</v>
      </c>
      <c r="C30" s="26" t="s">
        <v>158</v>
      </c>
      <c r="D30" s="26" t="s">
        <v>159</v>
      </c>
      <c r="E30" s="26" t="s">
        <v>127</v>
      </c>
      <c r="F30" s="19">
        <v>3.46</v>
      </c>
      <c r="G30" s="19">
        <v>3.45</v>
      </c>
      <c r="H30" s="19">
        <v>27</v>
      </c>
      <c r="I30" s="19">
        <v>26</v>
      </c>
      <c r="J30" s="27"/>
    </row>
    <row r="31" spans="2:10">
      <c r="B31" s="19">
        <v>27</v>
      </c>
      <c r="C31" s="26" t="s">
        <v>160</v>
      </c>
      <c r="D31" s="26" t="s">
        <v>161</v>
      </c>
      <c r="E31" s="26" t="s">
        <v>127</v>
      </c>
      <c r="F31" s="19">
        <v>3.47</v>
      </c>
      <c r="G31" s="19">
        <v>3.41</v>
      </c>
      <c r="H31" s="19">
        <v>26</v>
      </c>
      <c r="I31" s="19">
        <v>27</v>
      </c>
      <c r="J31" s="27"/>
    </row>
    <row r="32" spans="2:10">
      <c r="B32" s="19">
        <v>28</v>
      </c>
      <c r="C32" s="26" t="s">
        <v>162</v>
      </c>
      <c r="D32" s="26" t="s">
        <v>163</v>
      </c>
      <c r="E32" s="26" t="s">
        <v>127</v>
      </c>
      <c r="F32" s="19">
        <v>3.43</v>
      </c>
      <c r="G32" s="19">
        <v>3.39</v>
      </c>
      <c r="H32" s="19">
        <v>28</v>
      </c>
      <c r="I32" s="19">
        <v>28</v>
      </c>
      <c r="J32" s="27"/>
    </row>
    <row r="33" spans="2:10">
      <c r="B33" s="19">
        <v>29</v>
      </c>
      <c r="C33" s="26" t="s">
        <v>164</v>
      </c>
      <c r="D33" s="26" t="s">
        <v>165</v>
      </c>
      <c r="E33" s="26" t="s">
        <v>127</v>
      </c>
      <c r="F33" s="19">
        <v>3.36</v>
      </c>
      <c r="G33" s="19">
        <v>3.37</v>
      </c>
      <c r="H33" s="19">
        <v>31</v>
      </c>
      <c r="I33" s="19">
        <v>29</v>
      </c>
      <c r="J33" s="27"/>
    </row>
    <row r="34" spans="2:10">
      <c r="B34" s="19">
        <v>30</v>
      </c>
      <c r="C34" s="26" t="s">
        <v>166</v>
      </c>
      <c r="D34" s="26" t="s">
        <v>167</v>
      </c>
      <c r="E34" s="26" t="s">
        <v>110</v>
      </c>
      <c r="F34" s="19">
        <v>3.39</v>
      </c>
      <c r="G34" s="19">
        <v>3.36</v>
      </c>
      <c r="H34" s="19">
        <v>30</v>
      </c>
      <c r="I34" s="19">
        <v>30</v>
      </c>
      <c r="J34" s="27"/>
    </row>
    <row r="35" spans="2:10">
      <c r="B35" s="19">
        <v>31</v>
      </c>
      <c r="C35" s="26" t="s">
        <v>168</v>
      </c>
      <c r="D35" s="26" t="s">
        <v>169</v>
      </c>
      <c r="E35" s="26" t="s">
        <v>107</v>
      </c>
      <c r="F35" s="19">
        <v>3.35</v>
      </c>
      <c r="G35" s="19">
        <v>3.36</v>
      </c>
      <c r="H35" s="19">
        <v>32</v>
      </c>
      <c r="I35" s="19">
        <v>30</v>
      </c>
      <c r="J35" s="27"/>
    </row>
    <row r="36" spans="2:10">
      <c r="B36" s="19">
        <v>32</v>
      </c>
      <c r="C36" s="26" t="s">
        <v>170</v>
      </c>
      <c r="D36" s="26" t="s">
        <v>171</v>
      </c>
      <c r="E36" s="26" t="s">
        <v>110</v>
      </c>
      <c r="F36" s="19">
        <v>3.4</v>
      </c>
      <c r="G36" s="19">
        <v>3.35</v>
      </c>
      <c r="H36" s="19">
        <v>29</v>
      </c>
      <c r="I36" s="19">
        <v>32</v>
      </c>
      <c r="J36" s="27"/>
    </row>
    <row r="37" spans="2:10">
      <c r="B37" s="19">
        <v>33</v>
      </c>
      <c r="C37" s="26" t="s">
        <v>172</v>
      </c>
      <c r="D37" s="26" t="s">
        <v>173</v>
      </c>
      <c r="E37" s="26" t="s">
        <v>127</v>
      </c>
      <c r="F37" s="19">
        <v>3.32</v>
      </c>
      <c r="G37" s="19">
        <v>3.34</v>
      </c>
      <c r="H37" s="19">
        <v>35</v>
      </c>
      <c r="I37" s="19">
        <v>33</v>
      </c>
      <c r="J37" s="27"/>
    </row>
    <row r="38" spans="2:10">
      <c r="B38" s="19">
        <v>34</v>
      </c>
      <c r="C38" s="26" t="s">
        <v>174</v>
      </c>
      <c r="D38" s="26" t="s">
        <v>175</v>
      </c>
      <c r="E38" s="26" t="s">
        <v>107</v>
      </c>
      <c r="F38" s="19">
        <v>3.3</v>
      </c>
      <c r="G38" s="19">
        <v>3.31</v>
      </c>
      <c r="H38" s="19">
        <v>37</v>
      </c>
      <c r="I38" s="19">
        <v>34</v>
      </c>
      <c r="J38" s="27"/>
    </row>
    <row r="39" spans="2:10">
      <c r="B39" s="19">
        <v>35</v>
      </c>
      <c r="C39" s="26" t="s">
        <v>176</v>
      </c>
      <c r="D39" s="26" t="s">
        <v>177</v>
      </c>
      <c r="E39" s="26" t="s">
        <v>110</v>
      </c>
      <c r="F39" s="19">
        <v>3.34</v>
      </c>
      <c r="G39" s="19">
        <v>3.3</v>
      </c>
      <c r="H39" s="19">
        <v>33</v>
      </c>
      <c r="I39" s="19">
        <v>35</v>
      </c>
      <c r="J39" s="27"/>
    </row>
    <row r="40" spans="2:10">
      <c r="B40" s="19">
        <v>36</v>
      </c>
      <c r="C40" s="26" t="s">
        <v>178</v>
      </c>
      <c r="D40" s="26" t="s">
        <v>179</v>
      </c>
      <c r="E40" s="26" t="s">
        <v>127</v>
      </c>
      <c r="F40" s="19">
        <v>3.32</v>
      </c>
      <c r="G40" s="19">
        <v>3.29</v>
      </c>
      <c r="H40" s="19">
        <v>35</v>
      </c>
      <c r="I40" s="19">
        <v>36</v>
      </c>
      <c r="J40" s="27"/>
    </row>
    <row r="41" spans="2:10">
      <c r="B41" s="19">
        <v>37</v>
      </c>
      <c r="C41" s="26" t="s">
        <v>180</v>
      </c>
      <c r="D41" s="26" t="s">
        <v>181</v>
      </c>
      <c r="E41" s="26" t="s">
        <v>107</v>
      </c>
      <c r="F41" s="19">
        <v>3.34</v>
      </c>
      <c r="G41" s="19">
        <v>3.27</v>
      </c>
      <c r="H41" s="19">
        <v>33</v>
      </c>
      <c r="I41" s="19">
        <v>37</v>
      </c>
      <c r="J41" s="27"/>
    </row>
    <row r="42" spans="2:10">
      <c r="B42" s="19">
        <v>38</v>
      </c>
      <c r="C42" s="26" t="s">
        <v>182</v>
      </c>
      <c r="D42" s="26" t="s">
        <v>183</v>
      </c>
      <c r="E42" s="26" t="s">
        <v>127</v>
      </c>
      <c r="F42" s="19">
        <v>3.24</v>
      </c>
      <c r="G42" s="19">
        <v>3.25</v>
      </c>
      <c r="H42" s="19">
        <v>38</v>
      </c>
      <c r="I42" s="19">
        <v>38</v>
      </c>
      <c r="J42" s="27"/>
    </row>
    <row r="43" spans="2:10">
      <c r="B43" s="19">
        <v>39</v>
      </c>
      <c r="C43" s="26" t="s">
        <v>184</v>
      </c>
      <c r="D43" s="26" t="s">
        <v>185</v>
      </c>
      <c r="E43" s="26" t="s">
        <v>107</v>
      </c>
      <c r="F43" s="19">
        <v>3.24</v>
      </c>
      <c r="G43" s="19">
        <v>3.2</v>
      </c>
      <c r="H43" s="19">
        <v>38</v>
      </c>
      <c r="I43" s="19">
        <v>39</v>
      </c>
      <c r="J43" s="27"/>
    </row>
    <row r="44" spans="2:10">
      <c r="B44" s="19">
        <v>40</v>
      </c>
      <c r="C44" s="26" t="s">
        <v>186</v>
      </c>
      <c r="D44" s="26" t="s">
        <v>187</v>
      </c>
      <c r="E44" s="26" t="s">
        <v>107</v>
      </c>
      <c r="F44" s="19">
        <v>3.23</v>
      </c>
      <c r="G44" s="19">
        <v>3.16</v>
      </c>
      <c r="H44" s="19">
        <v>40</v>
      </c>
      <c r="I44" s="19">
        <v>40</v>
      </c>
      <c r="J44" s="27"/>
    </row>
    <row r="45" spans="2:10">
      <c r="B45" s="19">
        <v>41</v>
      </c>
      <c r="C45" s="26" t="s">
        <v>188</v>
      </c>
      <c r="D45" s="26" t="s">
        <v>189</v>
      </c>
      <c r="E45" s="26" t="s">
        <v>110</v>
      </c>
      <c r="F45" s="19">
        <v>3.18</v>
      </c>
      <c r="G45" s="19">
        <v>3.15</v>
      </c>
      <c r="H45" s="19">
        <v>42</v>
      </c>
      <c r="I45" s="19">
        <v>41</v>
      </c>
      <c r="J45" s="27"/>
    </row>
    <row r="46" spans="2:10">
      <c r="B46" s="19">
        <v>42</v>
      </c>
      <c r="C46" s="26" t="s">
        <v>190</v>
      </c>
      <c r="D46" s="26" t="s">
        <v>191</v>
      </c>
      <c r="E46" s="26" t="s">
        <v>127</v>
      </c>
      <c r="F46" s="19">
        <v>3.19</v>
      </c>
      <c r="G46" s="19">
        <v>3.14</v>
      </c>
      <c r="H46" s="19">
        <v>41</v>
      </c>
      <c r="I46" s="19">
        <v>42</v>
      </c>
      <c r="J46" s="27"/>
    </row>
    <row r="47" spans="2:10">
      <c r="B47" s="19">
        <v>43</v>
      </c>
      <c r="C47" s="26" t="s">
        <v>192</v>
      </c>
      <c r="D47" s="26" t="s">
        <v>193</v>
      </c>
      <c r="E47" s="26" t="s">
        <v>107</v>
      </c>
      <c r="F47" s="19">
        <v>3.07</v>
      </c>
      <c r="G47" s="19">
        <v>3.06</v>
      </c>
      <c r="H47" s="19">
        <v>45</v>
      </c>
      <c r="I47" s="19">
        <v>43</v>
      </c>
      <c r="J47" s="27"/>
    </row>
    <row r="48" spans="2:10">
      <c r="B48" s="19">
        <v>44</v>
      </c>
      <c r="C48" s="26" t="s">
        <v>194</v>
      </c>
      <c r="D48" s="26" t="s">
        <v>195</v>
      </c>
      <c r="E48" s="26" t="s">
        <v>127</v>
      </c>
      <c r="F48" s="19">
        <v>3.18</v>
      </c>
      <c r="G48" s="19">
        <v>3.04</v>
      </c>
      <c r="H48" s="19">
        <v>42</v>
      </c>
      <c r="I48" s="19">
        <v>44</v>
      </c>
      <c r="J48" s="27"/>
    </row>
    <row r="49" spans="2:10">
      <c r="B49" s="19">
        <v>45</v>
      </c>
      <c r="C49" s="26" t="s">
        <v>196</v>
      </c>
      <c r="D49" s="26" t="s">
        <v>197</v>
      </c>
      <c r="E49" s="26" t="s">
        <v>127</v>
      </c>
      <c r="F49" s="19">
        <v>3.13</v>
      </c>
      <c r="G49" s="19">
        <v>3.01</v>
      </c>
      <c r="H49" s="19">
        <v>44</v>
      </c>
      <c r="I49" s="19">
        <v>45</v>
      </c>
      <c r="J49" s="27"/>
    </row>
    <row r="50" spans="2:10">
      <c r="B50" s="19">
        <v>46</v>
      </c>
      <c r="C50" s="26" t="s">
        <v>198</v>
      </c>
      <c r="D50" s="26" t="s">
        <v>199</v>
      </c>
      <c r="E50" s="26" t="s">
        <v>110</v>
      </c>
      <c r="F50" s="19">
        <v>3.01</v>
      </c>
      <c r="G50" s="19">
        <v>2.98</v>
      </c>
      <c r="H50" s="19">
        <v>46</v>
      </c>
      <c r="I50" s="19">
        <v>46</v>
      </c>
      <c r="J50" s="27"/>
    </row>
    <row r="51" spans="2:10">
      <c r="B51" s="19">
        <v>47</v>
      </c>
      <c r="C51" s="26" t="s">
        <v>200</v>
      </c>
      <c r="D51" s="26" t="s">
        <v>201</v>
      </c>
      <c r="E51" s="26" t="s">
        <v>110</v>
      </c>
      <c r="F51" s="19">
        <v>2.92</v>
      </c>
      <c r="G51" s="19">
        <v>2.9</v>
      </c>
      <c r="H51" s="19">
        <v>48</v>
      </c>
      <c r="I51" s="19">
        <v>47</v>
      </c>
      <c r="J51" s="27"/>
    </row>
    <row r="52" spans="2:10">
      <c r="B52" s="19">
        <v>48</v>
      </c>
      <c r="C52" s="26" t="s">
        <v>202</v>
      </c>
      <c r="D52" s="26" t="s">
        <v>203</v>
      </c>
      <c r="E52" s="26" t="s">
        <v>127</v>
      </c>
      <c r="F52" s="19">
        <v>2.87</v>
      </c>
      <c r="G52" s="19">
        <v>2.83</v>
      </c>
      <c r="H52" s="19">
        <v>50</v>
      </c>
      <c r="I52" s="19">
        <v>48</v>
      </c>
      <c r="J52" s="27"/>
    </row>
    <row r="53" spans="2:10">
      <c r="B53" s="19">
        <v>49</v>
      </c>
      <c r="C53" s="26" t="s">
        <v>204</v>
      </c>
      <c r="D53" s="26" t="s">
        <v>205</v>
      </c>
      <c r="E53" s="26" t="s">
        <v>127</v>
      </c>
      <c r="F53" s="19">
        <v>2.88</v>
      </c>
      <c r="G53" s="19">
        <v>2.82</v>
      </c>
      <c r="H53" s="19">
        <v>49</v>
      </c>
      <c r="I53" s="19">
        <v>49</v>
      </c>
      <c r="J53" s="27"/>
    </row>
    <row r="54" spans="2:10">
      <c r="B54" s="19">
        <v>50</v>
      </c>
      <c r="C54" s="26" t="s">
        <v>206</v>
      </c>
      <c r="D54" s="26" t="s">
        <v>207</v>
      </c>
      <c r="E54" s="26" t="s">
        <v>127</v>
      </c>
      <c r="F54" s="19">
        <v>2.87</v>
      </c>
      <c r="G54" s="19">
        <v>2.81</v>
      </c>
      <c r="H54" s="19">
        <v>50</v>
      </c>
      <c r="I54" s="19">
        <v>50</v>
      </c>
      <c r="J54" s="27"/>
    </row>
    <row r="55" spans="2:10">
      <c r="B55" s="19">
        <v>51</v>
      </c>
      <c r="C55" s="26" t="s">
        <v>208</v>
      </c>
      <c r="D55" s="26" t="s">
        <v>209</v>
      </c>
      <c r="E55" s="26" t="s">
        <v>107</v>
      </c>
      <c r="F55" s="19">
        <v>2.93</v>
      </c>
      <c r="G55" s="19">
        <v>2.81</v>
      </c>
      <c r="H55" s="19">
        <v>47</v>
      </c>
      <c r="I55" s="19">
        <v>50</v>
      </c>
      <c r="J55" s="27"/>
    </row>
    <row r="56" spans="2:10">
      <c r="B56" s="19">
        <v>52</v>
      </c>
      <c r="C56" s="26" t="s">
        <v>210</v>
      </c>
      <c r="D56" s="26" t="s">
        <v>211</v>
      </c>
      <c r="E56" s="26" t="s">
        <v>127</v>
      </c>
      <c r="F56" s="19">
        <v>2.81</v>
      </c>
      <c r="G56" s="19">
        <v>2.78</v>
      </c>
      <c r="H56" s="19">
        <v>53</v>
      </c>
      <c r="I56" s="19">
        <v>52</v>
      </c>
      <c r="J56" s="27"/>
    </row>
    <row r="57" spans="2:10">
      <c r="B57" s="19">
        <v>53</v>
      </c>
      <c r="C57" s="26" t="s">
        <v>212</v>
      </c>
      <c r="D57" s="26" t="s">
        <v>213</v>
      </c>
      <c r="E57" s="26" t="s">
        <v>127</v>
      </c>
      <c r="F57" s="19">
        <v>2.84</v>
      </c>
      <c r="G57" s="19">
        <v>2.78</v>
      </c>
      <c r="H57" s="19">
        <v>52</v>
      </c>
      <c r="I57" s="19">
        <v>52</v>
      </c>
      <c r="J57" s="27"/>
    </row>
    <row r="58" spans="2:10">
      <c r="B58" s="19">
        <v>54</v>
      </c>
      <c r="C58" s="26" t="s">
        <v>214</v>
      </c>
      <c r="D58" s="26" t="s">
        <v>215</v>
      </c>
      <c r="E58" s="26" t="s">
        <v>107</v>
      </c>
      <c r="F58" s="19">
        <v>2.75</v>
      </c>
      <c r="G58" s="19">
        <v>2.67</v>
      </c>
      <c r="H58" s="19">
        <v>54</v>
      </c>
      <c r="I58" s="19">
        <v>54</v>
      </c>
      <c r="J58" s="27"/>
    </row>
    <row r="59" spans="2:10">
      <c r="B59" s="19">
        <v>55</v>
      </c>
      <c r="C59" s="26" t="s">
        <v>216</v>
      </c>
      <c r="D59" s="26" t="s">
        <v>217</v>
      </c>
      <c r="E59" s="26" t="s">
        <v>127</v>
      </c>
      <c r="F59" s="19">
        <v>2.66</v>
      </c>
      <c r="G59" s="19">
        <v>2.58</v>
      </c>
      <c r="H59" s="19">
        <v>55</v>
      </c>
      <c r="I59" s="19">
        <v>55</v>
      </c>
      <c r="J59" s="27"/>
    </row>
    <row r="60" spans="2:10">
      <c r="B60" s="19">
        <v>56</v>
      </c>
      <c r="C60" s="26" t="s">
        <v>218</v>
      </c>
      <c r="D60" s="26" t="s">
        <v>219</v>
      </c>
      <c r="E60" s="26" t="s">
        <v>107</v>
      </c>
      <c r="F60" s="19">
        <v>2.64</v>
      </c>
      <c r="G60" s="19">
        <v>2.56</v>
      </c>
      <c r="H60" s="19">
        <v>57</v>
      </c>
      <c r="I60" s="19">
        <v>56</v>
      </c>
      <c r="J60" s="27"/>
    </row>
    <row r="61" spans="2:10">
      <c r="B61" s="19">
        <v>57</v>
      </c>
      <c r="C61" s="26" t="s">
        <v>220</v>
      </c>
      <c r="D61" s="26" t="s">
        <v>221</v>
      </c>
      <c r="E61" s="26" t="s">
        <v>127</v>
      </c>
      <c r="F61" s="19">
        <v>2.59</v>
      </c>
      <c r="G61" s="19">
        <v>2.5</v>
      </c>
      <c r="H61" s="19">
        <v>58</v>
      </c>
      <c r="I61" s="19">
        <v>57</v>
      </c>
      <c r="J61" s="27"/>
    </row>
    <row r="62" spans="2:10">
      <c r="B62" s="19">
        <v>58</v>
      </c>
      <c r="C62" s="26" t="s">
        <v>222</v>
      </c>
      <c r="D62" s="26" t="s">
        <v>223</v>
      </c>
      <c r="E62" s="26" t="s">
        <v>107</v>
      </c>
      <c r="F62" s="19">
        <v>2.66</v>
      </c>
      <c r="G62" s="19">
        <v>2.4900000000000002</v>
      </c>
      <c r="H62" s="19">
        <v>55</v>
      </c>
      <c r="I62" s="19">
        <v>58</v>
      </c>
      <c r="J62" s="27"/>
    </row>
    <row r="63" spans="2:10">
      <c r="B63" s="19">
        <v>59</v>
      </c>
      <c r="C63" s="26" t="s">
        <v>224</v>
      </c>
      <c r="D63" s="26" t="s">
        <v>225</v>
      </c>
      <c r="E63" s="26" t="s">
        <v>127</v>
      </c>
      <c r="F63" s="19">
        <v>2.42</v>
      </c>
      <c r="G63" s="19">
        <v>2.4700000000000002</v>
      </c>
      <c r="H63" s="19">
        <v>62</v>
      </c>
      <c r="I63" s="19">
        <v>59</v>
      </c>
      <c r="J63" s="27"/>
    </row>
    <row r="64" spans="2:10">
      <c r="B64" s="19">
        <v>60</v>
      </c>
      <c r="C64" s="26" t="s">
        <v>226</v>
      </c>
      <c r="D64" s="26" t="s">
        <v>227</v>
      </c>
      <c r="E64" s="26" t="s">
        <v>107</v>
      </c>
      <c r="F64" s="19">
        <v>2.54</v>
      </c>
      <c r="G64" s="19">
        <v>2.44</v>
      </c>
      <c r="H64" s="19">
        <v>60</v>
      </c>
      <c r="I64" s="19">
        <v>60</v>
      </c>
      <c r="J64" s="27"/>
    </row>
    <row r="65" spans="2:10">
      <c r="B65" s="19">
        <v>61</v>
      </c>
      <c r="C65" s="26" t="s">
        <v>228</v>
      </c>
      <c r="D65" s="26" t="s">
        <v>229</v>
      </c>
      <c r="E65" s="26" t="s">
        <v>110</v>
      </c>
      <c r="F65" s="19">
        <v>2.46</v>
      </c>
      <c r="G65" s="19">
        <v>2.42</v>
      </c>
      <c r="H65" s="19">
        <v>61</v>
      </c>
      <c r="I65" s="19">
        <v>61</v>
      </c>
      <c r="J65" s="27"/>
    </row>
    <row r="66" spans="2:10">
      <c r="B66" s="19">
        <v>62</v>
      </c>
      <c r="C66" s="26" t="s">
        <v>230</v>
      </c>
      <c r="D66" s="26" t="s">
        <v>231</v>
      </c>
      <c r="E66" s="26" t="s">
        <v>110</v>
      </c>
      <c r="F66" s="19">
        <v>2.5499999999999998</v>
      </c>
      <c r="G66" s="19">
        <v>2.39</v>
      </c>
      <c r="H66" s="19">
        <v>59</v>
      </c>
      <c r="I66" s="19">
        <v>62</v>
      </c>
      <c r="J66" s="27"/>
    </row>
    <row r="67" spans="2:10">
      <c r="B67" s="19">
        <v>63</v>
      </c>
      <c r="C67" s="26" t="s">
        <v>232</v>
      </c>
      <c r="D67" s="26" t="s">
        <v>233</v>
      </c>
      <c r="E67" s="26" t="s">
        <v>110</v>
      </c>
      <c r="F67" s="19">
        <v>2.41</v>
      </c>
      <c r="G67" s="19">
        <v>2.2799999999999998</v>
      </c>
      <c r="H67" s="19">
        <v>63</v>
      </c>
      <c r="I67" s="19">
        <v>63</v>
      </c>
      <c r="J67" s="27"/>
    </row>
    <row r="68" spans="2:10">
      <c r="B68" s="19">
        <v>64</v>
      </c>
      <c r="C68" s="26" t="s">
        <v>234</v>
      </c>
      <c r="D68" s="26" t="s">
        <v>235</v>
      </c>
      <c r="E68" s="26" t="s">
        <v>127</v>
      </c>
      <c r="F68" s="19">
        <v>2.38</v>
      </c>
      <c r="G68" s="19">
        <v>2.25</v>
      </c>
      <c r="H68" s="19">
        <v>64</v>
      </c>
      <c r="I68" s="19">
        <v>64</v>
      </c>
      <c r="J68" s="27"/>
    </row>
    <row r="69" spans="2:10">
      <c r="B69" s="19">
        <v>65</v>
      </c>
      <c r="C69" s="26" t="s">
        <v>236</v>
      </c>
      <c r="D69" s="26" t="s">
        <v>237</v>
      </c>
      <c r="E69" s="26" t="s">
        <v>107</v>
      </c>
      <c r="F69" s="19">
        <v>1.95</v>
      </c>
      <c r="G69" s="19">
        <v>2.04</v>
      </c>
      <c r="H69" s="19">
        <v>66</v>
      </c>
      <c r="I69" s="19">
        <v>65</v>
      </c>
      <c r="J69" s="27"/>
    </row>
    <row r="70" spans="2:10">
      <c r="B70" s="19">
        <v>66</v>
      </c>
      <c r="C70" s="26" t="s">
        <v>238</v>
      </c>
      <c r="D70" s="26" t="s">
        <v>239</v>
      </c>
      <c r="E70" s="26" t="s">
        <v>127</v>
      </c>
      <c r="F70" s="19">
        <v>2.1</v>
      </c>
      <c r="G70" s="19">
        <v>1.95</v>
      </c>
      <c r="H70" s="19">
        <v>65</v>
      </c>
      <c r="I70" s="19">
        <v>66</v>
      </c>
      <c r="J70" s="27"/>
    </row>
    <row r="71" spans="2:10">
      <c r="B71" s="19">
        <v>67</v>
      </c>
      <c r="C71" s="26" t="s">
        <v>240</v>
      </c>
      <c r="D71" s="26" t="s">
        <v>241</v>
      </c>
      <c r="E71" s="26" t="s">
        <v>127</v>
      </c>
      <c r="F71" s="19">
        <v>1.95</v>
      </c>
      <c r="G71" s="19">
        <v>1.83</v>
      </c>
      <c r="H71" s="19">
        <v>66</v>
      </c>
      <c r="I71" s="19">
        <v>67</v>
      </c>
      <c r="J71" s="27"/>
    </row>
    <row r="72" spans="2:10">
      <c r="B72" s="19">
        <v>68</v>
      </c>
      <c r="C72" s="26" t="s">
        <v>242</v>
      </c>
      <c r="D72" s="26" t="s">
        <v>243</v>
      </c>
      <c r="E72" s="26" t="s">
        <v>107</v>
      </c>
      <c r="F72" s="19">
        <v>1.49</v>
      </c>
      <c r="G72" s="19">
        <v>1.39</v>
      </c>
      <c r="H72" s="19">
        <v>69</v>
      </c>
      <c r="I72" s="19">
        <v>68</v>
      </c>
      <c r="J72" s="27"/>
    </row>
    <row r="73" spans="2:10">
      <c r="B73" s="19">
        <v>69</v>
      </c>
      <c r="C73" s="26" t="s">
        <v>244</v>
      </c>
      <c r="D73" s="26" t="s">
        <v>245</v>
      </c>
      <c r="E73" s="26" t="s">
        <v>127</v>
      </c>
      <c r="F73" s="19">
        <v>1.51</v>
      </c>
      <c r="G73" s="19">
        <v>0.64</v>
      </c>
      <c r="H73" s="19">
        <v>68</v>
      </c>
      <c r="I73" s="19">
        <v>69</v>
      </c>
      <c r="J73" s="27"/>
    </row>
  </sheetData>
  <mergeCells count="4">
    <mergeCell ref="B1:J1"/>
    <mergeCell ref="B2:J2"/>
    <mergeCell ref="B3:E3"/>
    <mergeCell ref="I3:J3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综测</vt:lpstr>
      <vt:lpstr>明细</vt:lpstr>
      <vt:lpstr>明细2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xiaomei</dc:creator>
  <cp:lastModifiedBy>xty</cp:lastModifiedBy>
  <dcterms:created xsi:type="dcterms:W3CDTF">2019-09-06T13:44:38Z</dcterms:created>
  <dcterms:modified xsi:type="dcterms:W3CDTF">2019-09-09T02:24:44Z</dcterms:modified>
</cp:coreProperties>
</file>