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7级园林专业" sheetId="1" r:id="rId1"/>
    <sheet name="2017级园艺专业" sheetId="5" r:id="rId2"/>
    <sheet name="园艺171" sheetId="2" r:id="rId3"/>
    <sheet name="园艺172" sheetId="3" r:id="rId4"/>
    <sheet name="园艺173" sheetId="4" r:id="rId5"/>
  </sheets>
  <calcPr calcId="144525"/>
</workbook>
</file>

<file path=xl/sharedStrings.xml><?xml version="1.0" encoding="utf-8"?>
<sst xmlns="http://schemas.openxmlformats.org/spreadsheetml/2006/main" count="163">
  <si>
    <r>
      <rPr>
        <b/>
        <sz val="14"/>
        <rFont val="楷体_GB2312"/>
        <charset val="134"/>
      </rPr>
      <t>园艺学院</t>
    </r>
    <r>
      <rPr>
        <b/>
        <sz val="14"/>
        <rFont val="Times New Roman"/>
        <charset val="0"/>
      </rPr>
      <t>2017-2018</t>
    </r>
    <r>
      <rPr>
        <b/>
        <sz val="14"/>
        <rFont val="楷体_GB2312"/>
        <charset val="134"/>
      </rPr>
      <t>学年综合测评总表</t>
    </r>
  </si>
  <si>
    <r>
      <rPr>
        <sz val="11"/>
        <rFont val="楷体_GB2312"/>
        <charset val="134"/>
      </rPr>
      <t>班级：</t>
    </r>
    <r>
      <rPr>
        <sz val="11"/>
        <rFont val="Times New Roman"/>
        <charset val="0"/>
      </rPr>
      <t xml:space="preserve">   </t>
    </r>
    <r>
      <rPr>
        <sz val="11"/>
        <rFont val="楷体_GB2312"/>
        <charset val="134"/>
      </rPr>
      <t>园林</t>
    </r>
    <r>
      <rPr>
        <sz val="11"/>
        <rFont val="Times New Roman"/>
        <charset val="0"/>
      </rPr>
      <t xml:space="preserve">171                                                                    </t>
    </r>
    <r>
      <rPr>
        <sz val="11"/>
        <rFont val="楷体_GB2312"/>
        <charset val="134"/>
      </rPr>
      <t>填表日期：</t>
    </r>
    <r>
      <rPr>
        <sz val="11"/>
        <rFont val="Times New Roman"/>
        <charset val="0"/>
      </rPr>
      <t xml:space="preserve">    2018   </t>
    </r>
    <r>
      <rPr>
        <sz val="11"/>
        <rFont val="楷体_GB2312"/>
        <charset val="134"/>
      </rPr>
      <t>年</t>
    </r>
    <r>
      <rPr>
        <sz val="11"/>
        <rFont val="Times New Roman"/>
        <charset val="0"/>
      </rPr>
      <t xml:space="preserve">    9  </t>
    </r>
    <r>
      <rPr>
        <sz val="11"/>
        <rFont val="楷体_GB2312"/>
        <charset val="134"/>
      </rPr>
      <t>月</t>
    </r>
    <r>
      <rPr>
        <sz val="11"/>
        <rFont val="Times New Roman"/>
        <charset val="0"/>
      </rPr>
      <t xml:space="preserve">   30  </t>
    </r>
    <r>
      <rPr>
        <sz val="11"/>
        <rFont val="楷体_GB2312"/>
        <charset val="134"/>
      </rPr>
      <t>日</t>
    </r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</si>
  <si>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</si>
  <si>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班级</t>
    </r>
  </si>
  <si>
    <r>
      <rPr>
        <b/>
        <sz val="11"/>
        <rFont val="宋体"/>
        <charset val="134"/>
      </rPr>
      <t>思想行为测评成绩</t>
    </r>
  </si>
  <si>
    <r>
      <rPr>
        <b/>
        <sz val="11"/>
        <rFont val="宋体"/>
        <charset val="134"/>
      </rPr>
      <t>学习成绩</t>
    </r>
    <r>
      <rPr>
        <b/>
        <sz val="11"/>
        <rFont val="Times New Roman"/>
        <charset val="0"/>
      </rPr>
      <t>(GPA)×25×70%</t>
    </r>
  </si>
  <si>
    <t>课外活动成绩</t>
  </si>
  <si>
    <r>
      <rPr>
        <b/>
        <sz val="11"/>
        <rFont val="宋体"/>
        <charset val="134"/>
      </rPr>
      <t xml:space="preserve">课外活动表现成绩
</t>
    </r>
    <r>
      <rPr>
        <b/>
        <sz val="11"/>
        <rFont val="Times New Roman"/>
        <charset val="0"/>
      </rPr>
      <t>×20%</t>
    </r>
  </si>
  <si>
    <r>
      <rPr>
        <b/>
        <sz val="11"/>
        <rFont val="宋体"/>
        <charset val="134"/>
      </rPr>
      <t xml:space="preserve">附加分
</t>
    </r>
    <r>
      <rPr>
        <b/>
        <sz val="11"/>
        <rFont val="Times New Roman"/>
        <charset val="0"/>
      </rPr>
      <t>×10%</t>
    </r>
  </si>
  <si>
    <r>
      <rPr>
        <b/>
        <sz val="11"/>
        <rFont val="宋体"/>
        <charset val="134"/>
      </rPr>
      <t>综评总分</t>
    </r>
  </si>
  <si>
    <r>
      <rPr>
        <b/>
        <sz val="11"/>
        <rFont val="宋体"/>
        <charset val="134"/>
      </rPr>
      <t>考试有无
不及格</t>
    </r>
  </si>
  <si>
    <r>
      <rPr>
        <b/>
        <sz val="11"/>
        <rFont val="宋体"/>
        <charset val="134"/>
      </rPr>
      <t>综合测评名次</t>
    </r>
  </si>
  <si>
    <r>
      <rPr>
        <b/>
        <sz val="11"/>
        <rFont val="宋体"/>
        <charset val="134"/>
      </rPr>
      <t>学习成绩
（</t>
    </r>
    <r>
      <rPr>
        <b/>
        <sz val="11"/>
        <rFont val="Times New Roman"/>
        <charset val="0"/>
      </rPr>
      <t>GPA</t>
    </r>
    <r>
      <rPr>
        <b/>
        <sz val="11"/>
        <rFont val="宋体"/>
        <charset val="134"/>
      </rPr>
      <t>）</t>
    </r>
  </si>
  <si>
    <t>2017317020109</t>
  </si>
  <si>
    <r>
      <rPr>
        <sz val="11"/>
        <rFont val="宋体"/>
        <charset val="134"/>
      </rPr>
      <t>园林</t>
    </r>
    <r>
      <rPr>
        <sz val="11"/>
        <rFont val="Times New Roman"/>
        <charset val="0"/>
      </rPr>
      <t>171</t>
    </r>
  </si>
  <si>
    <t>2017317020116</t>
  </si>
  <si>
    <t>2017317020112</t>
  </si>
  <si>
    <t>2017317020107</t>
  </si>
  <si>
    <t>2017317020123</t>
  </si>
  <si>
    <t>2017317020122</t>
  </si>
  <si>
    <t>2016302040325</t>
  </si>
  <si>
    <t>2017317020115</t>
  </si>
  <si>
    <t>2016317010314</t>
  </si>
  <si>
    <t>2017317020121</t>
  </si>
  <si>
    <t>2017317020106</t>
  </si>
  <si>
    <t>2017317020129</t>
  </si>
  <si>
    <t>2016301010311</t>
  </si>
  <si>
    <t>2017317020105</t>
  </si>
  <si>
    <t>2016304020118</t>
  </si>
  <si>
    <t>2017317020111</t>
  </si>
  <si>
    <t>2017317020120</t>
  </si>
  <si>
    <r>
      <rPr>
        <sz val="11"/>
        <rFont val="宋体"/>
        <charset val="0"/>
      </rPr>
      <t>不及格科目</t>
    </r>
    <r>
      <rPr>
        <sz val="11"/>
        <rFont val="Times New Roman"/>
        <charset val="0"/>
      </rPr>
      <t>1</t>
    </r>
  </si>
  <si>
    <t>2017317020125</t>
  </si>
  <si>
    <t>2017317020124</t>
  </si>
  <si>
    <t>2017317020113</t>
  </si>
  <si>
    <t>2017317020126</t>
  </si>
  <si>
    <t>2017317020118</t>
  </si>
  <si>
    <t>2017317020119</t>
  </si>
  <si>
    <t>2017317020130</t>
  </si>
  <si>
    <t>2016305010126</t>
  </si>
  <si>
    <t>2017317020102</t>
  </si>
  <si>
    <t>2017317020114</t>
  </si>
  <si>
    <t>2017317020128</t>
  </si>
  <si>
    <t>2017317020104</t>
  </si>
  <si>
    <t>2017317020101</t>
  </si>
  <si>
    <r>
      <rPr>
        <sz val="11"/>
        <rFont val="宋体"/>
        <charset val="0"/>
      </rPr>
      <t>不及格科目</t>
    </r>
    <r>
      <rPr>
        <sz val="11"/>
        <rFont val="Times New Roman"/>
        <charset val="0"/>
      </rPr>
      <t>2</t>
    </r>
  </si>
  <si>
    <t>2016312020101</t>
  </si>
  <si>
    <r>
      <rPr>
        <sz val="11"/>
        <rFont val="宋体"/>
        <charset val="0"/>
      </rPr>
      <t>不及格科目</t>
    </r>
    <r>
      <rPr>
        <sz val="11"/>
        <rFont val="Times New Roman"/>
        <charset val="0"/>
      </rPr>
      <t>3</t>
    </r>
  </si>
  <si>
    <t>2017317020127</t>
  </si>
  <si>
    <t>2017317020103</t>
  </si>
  <si>
    <t>2017317020108</t>
  </si>
  <si>
    <r>
      <rPr>
        <sz val="11"/>
        <color indexed="8"/>
        <rFont val="宋体"/>
        <charset val="134"/>
      </rPr>
      <t>园林</t>
    </r>
    <r>
      <rPr>
        <sz val="11"/>
        <color indexed="8"/>
        <rFont val="Times New Roman"/>
        <charset val="0"/>
      </rPr>
      <t>171</t>
    </r>
  </si>
  <si>
    <r>
      <rPr>
        <sz val="11"/>
        <color theme="1"/>
        <rFont val="宋体"/>
        <charset val="0"/>
      </rPr>
      <t>不及格科目</t>
    </r>
    <r>
      <rPr>
        <sz val="11"/>
        <color theme="1"/>
        <rFont val="Times New Roman"/>
        <charset val="0"/>
      </rPr>
      <t>6</t>
    </r>
  </si>
  <si>
    <r>
      <rPr>
        <b/>
        <sz val="14"/>
        <rFont val="楷体_GB2312"/>
        <charset val="134"/>
      </rPr>
      <t>园艺学院</t>
    </r>
    <r>
      <rPr>
        <b/>
        <sz val="14"/>
        <rFont val="Times New Roman"/>
        <charset val="134"/>
      </rPr>
      <t>2017-2018</t>
    </r>
    <r>
      <rPr>
        <b/>
        <sz val="14"/>
        <rFont val="楷体_GB2312"/>
        <charset val="134"/>
      </rPr>
      <t>学年综合测评总表</t>
    </r>
  </si>
  <si>
    <r>
      <rPr>
        <sz val="11"/>
        <rFont val="楷体_GB2312"/>
        <charset val="134"/>
      </rPr>
      <t>园艺专业</t>
    </r>
    <r>
      <rPr>
        <sz val="11"/>
        <rFont val="Times New Roman"/>
        <charset val="134"/>
      </rPr>
      <t xml:space="preserve">                                                         </t>
    </r>
    <r>
      <rPr>
        <sz val="11"/>
        <rFont val="楷体_GB2312"/>
        <charset val="134"/>
      </rPr>
      <t>填表日期：</t>
    </r>
    <r>
      <rPr>
        <sz val="11"/>
        <rFont val="Times New Roman"/>
        <charset val="134"/>
      </rPr>
      <t xml:space="preserve">2018 </t>
    </r>
    <r>
      <rPr>
        <sz val="11"/>
        <rFont val="楷体_GB2312"/>
        <charset val="134"/>
      </rPr>
      <t>年</t>
    </r>
    <r>
      <rPr>
        <sz val="11"/>
        <rFont val="Times New Roman"/>
        <charset val="134"/>
      </rPr>
      <t xml:space="preserve"> 9 </t>
    </r>
    <r>
      <rPr>
        <sz val="11"/>
        <rFont val="楷体_GB2312"/>
        <charset val="134"/>
      </rPr>
      <t>月</t>
    </r>
    <r>
      <rPr>
        <sz val="11"/>
        <rFont val="Times New Roman"/>
        <charset val="134"/>
      </rPr>
      <t xml:space="preserve"> 30 </t>
    </r>
    <r>
      <rPr>
        <sz val="11"/>
        <rFont val="楷体_GB2312"/>
        <charset val="134"/>
      </rPr>
      <t>日</t>
    </r>
  </si>
  <si>
    <r>
      <rPr>
        <b/>
        <sz val="11"/>
        <rFont val="黑体"/>
        <charset val="134"/>
      </rPr>
      <t>学号</t>
    </r>
  </si>
  <si>
    <r>
      <rPr>
        <b/>
        <sz val="11"/>
        <rFont val="黑体"/>
        <charset val="134"/>
      </rPr>
      <t>班级</t>
    </r>
  </si>
  <si>
    <r>
      <rPr>
        <b/>
        <sz val="11"/>
        <rFont val="黑体"/>
        <charset val="134"/>
      </rPr>
      <t>思想行为测评成绩</t>
    </r>
    <r>
      <rPr>
        <b/>
        <sz val="11"/>
        <rFont val="Times New Roman"/>
        <charset val="134"/>
      </rPr>
      <t xml:space="preserve">
×10%</t>
    </r>
  </si>
  <si>
    <r>
      <rPr>
        <b/>
        <sz val="11"/>
        <rFont val="黑体"/>
        <charset val="134"/>
      </rPr>
      <t>学习成绩</t>
    </r>
    <r>
      <rPr>
        <b/>
        <sz val="11"/>
        <rFont val="Times New Roman"/>
        <charset val="134"/>
      </rPr>
      <t>(GPA)×25×70%</t>
    </r>
  </si>
  <si>
    <r>
      <rPr>
        <b/>
        <sz val="11"/>
        <rFont val="宋体"/>
        <charset val="134"/>
      </rPr>
      <t>课外活动成绩</t>
    </r>
  </si>
  <si>
    <r>
      <rPr>
        <b/>
        <sz val="11"/>
        <rFont val="黑体"/>
        <charset val="134"/>
      </rPr>
      <t>课外活动表现成绩</t>
    </r>
    <r>
      <rPr>
        <b/>
        <sz val="11"/>
        <rFont val="Times New Roman"/>
        <charset val="134"/>
      </rPr>
      <t xml:space="preserve">
×20%</t>
    </r>
  </si>
  <si>
    <r>
      <rPr>
        <b/>
        <sz val="11"/>
        <rFont val="黑体"/>
        <charset val="134"/>
      </rPr>
      <t>附加分</t>
    </r>
    <r>
      <rPr>
        <b/>
        <sz val="11"/>
        <rFont val="Times New Roman"/>
        <charset val="134"/>
      </rPr>
      <t xml:space="preserve">
×10%</t>
    </r>
  </si>
  <si>
    <r>
      <rPr>
        <b/>
        <sz val="11"/>
        <rFont val="黑体"/>
        <charset val="134"/>
      </rPr>
      <t>综评总分</t>
    </r>
  </si>
  <si>
    <r>
      <rPr>
        <b/>
        <sz val="11"/>
        <rFont val="黑体"/>
        <charset val="134"/>
      </rPr>
      <t>考试有无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不及格</t>
    </r>
  </si>
  <si>
    <r>
      <rPr>
        <b/>
        <sz val="11"/>
        <rFont val="黑体"/>
        <charset val="134"/>
      </rPr>
      <t>综合测评名次</t>
    </r>
  </si>
  <si>
    <r>
      <rPr>
        <b/>
        <sz val="11"/>
        <rFont val="黑体"/>
        <charset val="134"/>
      </rPr>
      <t>学习成绩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（</t>
    </r>
    <r>
      <rPr>
        <b/>
        <sz val="11"/>
        <rFont val="Times New Roman"/>
        <charset val="134"/>
      </rPr>
      <t>GPA</t>
    </r>
    <r>
      <rPr>
        <b/>
        <sz val="11"/>
        <rFont val="黑体"/>
        <charset val="134"/>
      </rPr>
      <t>）</t>
    </r>
  </si>
  <si>
    <t>2017317010114</t>
  </si>
  <si>
    <r>
      <rPr>
        <sz val="11"/>
        <color theme="1"/>
        <rFont val="宋体"/>
        <charset val="134"/>
      </rPr>
      <t>园艺</t>
    </r>
    <r>
      <rPr>
        <sz val="11"/>
        <color theme="1"/>
        <rFont val="Times New Roman"/>
        <charset val="134"/>
      </rPr>
      <t>171</t>
    </r>
  </si>
  <si>
    <t>2017317010307</t>
  </si>
  <si>
    <r>
      <rPr>
        <sz val="11"/>
        <color indexed="8"/>
        <rFont val="宋体"/>
        <charset val="134"/>
      </rPr>
      <t>园艺</t>
    </r>
    <r>
      <rPr>
        <sz val="11"/>
        <color indexed="8"/>
        <rFont val="Times New Roman"/>
        <charset val="0"/>
      </rPr>
      <t>173</t>
    </r>
  </si>
  <si>
    <t>2017317010318</t>
  </si>
  <si>
    <t>2017317010316</t>
  </si>
  <si>
    <t>2017317010308</t>
  </si>
  <si>
    <t>2017317010108</t>
  </si>
  <si>
    <t>2017317010326</t>
  </si>
  <si>
    <t>2017317010312</t>
  </si>
  <si>
    <t>2017317010315</t>
  </si>
  <si>
    <t>2017317010128</t>
  </si>
  <si>
    <t>2017317010116</t>
  </si>
  <si>
    <t>2017317010111</t>
  </si>
  <si>
    <t>2017317010103</t>
  </si>
  <si>
    <t>2017317010220</t>
  </si>
  <si>
    <r>
      <rPr>
        <sz val="11"/>
        <color theme="1"/>
        <rFont val="宋体"/>
        <charset val="134"/>
      </rPr>
      <t>园艺</t>
    </r>
    <r>
      <rPr>
        <sz val="11"/>
        <color theme="1"/>
        <rFont val="Times New Roman"/>
        <charset val="134"/>
      </rPr>
      <t>172</t>
    </r>
  </si>
  <si>
    <r>
      <rPr>
        <sz val="11"/>
        <rFont val="宋体"/>
        <charset val="134"/>
      </rPr>
      <t>不及格科目</t>
    </r>
    <r>
      <rPr>
        <sz val="11"/>
        <rFont val="Times New Roman"/>
        <charset val="134"/>
      </rPr>
      <t>1</t>
    </r>
  </si>
  <si>
    <t>2017317010230</t>
  </si>
  <si>
    <t>2017317010321</t>
  </si>
  <si>
    <t>2017317010123</t>
  </si>
  <si>
    <t>2017317010310</t>
  </si>
  <si>
    <t>2017307050226</t>
  </si>
  <si>
    <t>2017317010106</t>
  </si>
  <si>
    <t>2017317010127</t>
  </si>
  <si>
    <t>2017317010214</t>
  </si>
  <si>
    <t>2017317010105</t>
  </si>
  <si>
    <t>2017317010126</t>
  </si>
  <si>
    <t>2017317010327</t>
  </si>
  <si>
    <t>2017317010101</t>
  </si>
  <si>
    <t>2017317010110</t>
  </si>
  <si>
    <t>2017317010311</t>
  </si>
  <si>
    <t>2017317010117</t>
  </si>
  <si>
    <t>2017317010217</t>
  </si>
  <si>
    <t>2017317010218</t>
  </si>
  <si>
    <t>2017317010208</t>
  </si>
  <si>
    <t>2017317010328</t>
  </si>
  <si>
    <t>2017317010107</t>
  </si>
  <si>
    <t>2017317010209</t>
  </si>
  <si>
    <t>2017308050128</t>
  </si>
  <si>
    <t>2017317010222</t>
  </si>
  <si>
    <t>2017308080125</t>
  </si>
  <si>
    <t>2017317010325</t>
  </si>
  <si>
    <t>2017317010305</t>
  </si>
  <si>
    <t>2017317010301</t>
  </si>
  <si>
    <t>2017317010102</t>
  </si>
  <si>
    <t>2017317010124</t>
  </si>
  <si>
    <t>2017317010317</t>
  </si>
  <si>
    <t>2017317010229</t>
  </si>
  <si>
    <t>2017317010216</t>
  </si>
  <si>
    <t>2017319010111</t>
  </si>
  <si>
    <t>2017317010226</t>
  </si>
  <si>
    <t>2017317010201</t>
  </si>
  <si>
    <t>2017310060104</t>
  </si>
  <si>
    <t>2017317010319</t>
  </si>
  <si>
    <t>2017317010112</t>
  </si>
  <si>
    <t>2016304010202</t>
  </si>
  <si>
    <t>2017317010125</t>
  </si>
  <si>
    <r>
      <rPr>
        <sz val="11"/>
        <rFont val="宋体"/>
        <charset val="134"/>
      </rPr>
      <t>不及格科目</t>
    </r>
    <r>
      <rPr>
        <sz val="11"/>
        <rFont val="Times New Roman"/>
        <charset val="134"/>
      </rPr>
      <t>2</t>
    </r>
  </si>
  <si>
    <t>2017317010104</t>
  </si>
  <si>
    <t>2017317010205</t>
  </si>
  <si>
    <t>2017317010323</t>
  </si>
  <si>
    <t>2017317010221</t>
  </si>
  <si>
    <t>2017317010129</t>
  </si>
  <si>
    <r>
      <rPr>
        <sz val="11"/>
        <rFont val="宋体"/>
        <charset val="134"/>
      </rPr>
      <t>不及格科目</t>
    </r>
    <r>
      <rPr>
        <sz val="11"/>
        <rFont val="Times New Roman"/>
        <charset val="134"/>
      </rPr>
      <t>4</t>
    </r>
  </si>
  <si>
    <t>2017317010231</t>
  </si>
  <si>
    <t>2017317010131</t>
  </si>
  <si>
    <r>
      <rPr>
        <sz val="11"/>
        <color theme="1"/>
        <rFont val="楷体_GB2312"/>
        <charset val="134"/>
      </rPr>
      <t>不及格科目</t>
    </r>
    <r>
      <rPr>
        <sz val="11"/>
        <color theme="1"/>
        <rFont val="Times New Roman"/>
        <charset val="134"/>
      </rPr>
      <t>5</t>
    </r>
  </si>
  <si>
    <t>2017317010324</t>
  </si>
  <si>
    <t>2017317010302</t>
  </si>
  <si>
    <t>2017317010330</t>
  </si>
  <si>
    <t>2017317010212</t>
  </si>
  <si>
    <t>2017317010332</t>
  </si>
  <si>
    <r>
      <rPr>
        <sz val="11"/>
        <rFont val="宋体"/>
        <charset val="0"/>
      </rPr>
      <t>不及格科目</t>
    </r>
    <r>
      <rPr>
        <sz val="11"/>
        <rFont val="Times New Roman"/>
        <charset val="0"/>
      </rPr>
      <t>4</t>
    </r>
  </si>
  <si>
    <t>2017317010331</t>
  </si>
  <si>
    <r>
      <rPr>
        <sz val="11"/>
        <rFont val="宋体"/>
        <charset val="0"/>
      </rPr>
      <t>不及格科目</t>
    </r>
    <r>
      <rPr>
        <sz val="11"/>
        <rFont val="Times New Roman"/>
        <charset val="0"/>
      </rPr>
      <t>6</t>
    </r>
  </si>
  <si>
    <r>
      <rPr>
        <sz val="11"/>
        <rFont val="楷体_GB2312"/>
        <charset val="134"/>
      </rPr>
      <t>班级：园艺</t>
    </r>
    <r>
      <rPr>
        <sz val="11"/>
        <rFont val="Times New Roman"/>
        <charset val="134"/>
      </rPr>
      <t xml:space="preserve">171                                                                      </t>
    </r>
    <r>
      <rPr>
        <sz val="11"/>
        <rFont val="楷体_GB2312"/>
        <charset val="134"/>
      </rPr>
      <t>填表日期：</t>
    </r>
    <r>
      <rPr>
        <sz val="11"/>
        <rFont val="Times New Roman"/>
        <charset val="134"/>
      </rPr>
      <t xml:space="preserve">2018 </t>
    </r>
    <r>
      <rPr>
        <sz val="11"/>
        <rFont val="楷体_GB2312"/>
        <charset val="134"/>
      </rPr>
      <t>年</t>
    </r>
    <r>
      <rPr>
        <sz val="11"/>
        <rFont val="Times New Roman"/>
        <charset val="134"/>
      </rPr>
      <t xml:space="preserve"> 9 </t>
    </r>
    <r>
      <rPr>
        <sz val="11"/>
        <rFont val="楷体_GB2312"/>
        <charset val="134"/>
      </rPr>
      <t>月</t>
    </r>
    <r>
      <rPr>
        <sz val="11"/>
        <rFont val="Times New Roman"/>
        <charset val="134"/>
      </rPr>
      <t xml:space="preserve"> 30 </t>
    </r>
    <r>
      <rPr>
        <sz val="11"/>
        <rFont val="楷体_GB2312"/>
        <charset val="134"/>
      </rPr>
      <t>日</t>
    </r>
  </si>
  <si>
    <r>
      <rPr>
        <b/>
        <sz val="11"/>
        <rFont val="黑体"/>
        <charset val="134"/>
      </rPr>
      <t xml:space="preserve">思想行为测评成绩
</t>
    </r>
    <r>
      <rPr>
        <b/>
        <sz val="11"/>
        <rFont val="Times New Roman"/>
        <charset val="134"/>
      </rPr>
      <t>×10%</t>
    </r>
  </si>
  <si>
    <r>
      <rPr>
        <b/>
        <sz val="11"/>
        <rFont val="黑体"/>
        <charset val="134"/>
      </rPr>
      <t xml:space="preserve">课外活动表现成绩
</t>
    </r>
    <r>
      <rPr>
        <b/>
        <sz val="11"/>
        <rFont val="Times New Roman"/>
        <charset val="134"/>
      </rPr>
      <t>×20%</t>
    </r>
  </si>
  <si>
    <r>
      <rPr>
        <b/>
        <sz val="11"/>
        <rFont val="黑体"/>
        <charset val="134"/>
      </rPr>
      <t xml:space="preserve">附加分
</t>
    </r>
    <r>
      <rPr>
        <b/>
        <sz val="11"/>
        <rFont val="Times New Roman"/>
        <charset val="134"/>
      </rPr>
      <t>×10%</t>
    </r>
  </si>
  <si>
    <r>
      <rPr>
        <b/>
        <sz val="11"/>
        <rFont val="黑体"/>
        <charset val="134"/>
      </rPr>
      <t>考试有无
不及格</t>
    </r>
  </si>
  <si>
    <r>
      <rPr>
        <b/>
        <sz val="11"/>
        <rFont val="黑体"/>
        <charset val="134"/>
      </rPr>
      <t>学习成绩
（</t>
    </r>
    <r>
      <rPr>
        <b/>
        <sz val="11"/>
        <rFont val="Times New Roman"/>
        <charset val="134"/>
      </rPr>
      <t>GPA</t>
    </r>
    <r>
      <rPr>
        <b/>
        <sz val="11"/>
        <rFont val="黑体"/>
        <charset val="134"/>
      </rPr>
      <t>）</t>
    </r>
  </si>
  <si>
    <t>不及格科目5</t>
  </si>
  <si>
    <r>
      <rPr>
        <sz val="11"/>
        <rFont val="楷体_GB2312"/>
        <charset val="134"/>
      </rPr>
      <t>班级：园艺</t>
    </r>
    <r>
      <rPr>
        <sz val="11"/>
        <rFont val="Times New Roman"/>
        <charset val="134"/>
      </rPr>
      <t xml:space="preserve">172                                                     </t>
    </r>
    <r>
      <rPr>
        <sz val="11"/>
        <rFont val="楷体_GB2312"/>
        <charset val="134"/>
      </rPr>
      <t>填表日期：</t>
    </r>
    <r>
      <rPr>
        <sz val="11"/>
        <rFont val="Times New Roman"/>
        <charset val="134"/>
      </rPr>
      <t xml:space="preserve">2018 </t>
    </r>
    <r>
      <rPr>
        <sz val="11"/>
        <rFont val="楷体_GB2312"/>
        <charset val="134"/>
      </rPr>
      <t>年</t>
    </r>
    <r>
      <rPr>
        <sz val="11"/>
        <rFont val="Times New Roman"/>
        <charset val="134"/>
      </rPr>
      <t xml:space="preserve"> 9 </t>
    </r>
    <r>
      <rPr>
        <sz val="11"/>
        <rFont val="楷体_GB2312"/>
        <charset val="134"/>
      </rPr>
      <t>月</t>
    </r>
    <r>
      <rPr>
        <sz val="11"/>
        <rFont val="Times New Roman"/>
        <charset val="134"/>
      </rPr>
      <t xml:space="preserve"> 30 </t>
    </r>
    <r>
      <rPr>
        <sz val="11"/>
        <rFont val="楷体_GB2312"/>
        <charset val="134"/>
      </rPr>
      <t>日</t>
    </r>
  </si>
  <si>
    <r>
      <rPr>
        <sz val="11"/>
        <rFont val="楷体_GB2312"/>
        <charset val="134"/>
      </rPr>
      <t>班级：园艺</t>
    </r>
    <r>
      <rPr>
        <sz val="11"/>
        <rFont val="Times New Roman"/>
        <charset val="0"/>
      </rPr>
      <t xml:space="preserve">173                                      </t>
    </r>
    <r>
      <rPr>
        <sz val="11"/>
        <rFont val="楷体_GB2312"/>
        <charset val="134"/>
      </rPr>
      <t>填表日期：</t>
    </r>
    <r>
      <rPr>
        <sz val="11"/>
        <rFont val="Times New Roman"/>
        <charset val="0"/>
      </rPr>
      <t xml:space="preserve"> 2018 </t>
    </r>
    <r>
      <rPr>
        <sz val="11"/>
        <rFont val="楷体_GB2312"/>
        <charset val="134"/>
      </rPr>
      <t>年</t>
    </r>
    <r>
      <rPr>
        <sz val="11"/>
        <rFont val="Times New Roman"/>
        <charset val="0"/>
      </rPr>
      <t xml:space="preserve"> 9 </t>
    </r>
    <r>
      <rPr>
        <sz val="11"/>
        <rFont val="楷体_GB2312"/>
        <charset val="134"/>
      </rPr>
      <t>月</t>
    </r>
    <r>
      <rPr>
        <sz val="11"/>
        <rFont val="Times New Roman"/>
        <charset val="0"/>
      </rPr>
      <t xml:space="preserve"> 30 </t>
    </r>
    <r>
      <rPr>
        <sz val="11"/>
        <rFont val="楷体_GB2312"/>
        <charset val="134"/>
      </rPr>
      <t>日</t>
    </r>
  </si>
  <si>
    <r>
      <rPr>
        <b/>
        <sz val="11"/>
        <rFont val="黑体"/>
        <charset val="134"/>
      </rPr>
      <t>学号</t>
    </r>
  </si>
  <si>
    <r>
      <rPr>
        <b/>
        <sz val="11"/>
        <rFont val="黑体"/>
        <charset val="134"/>
      </rPr>
      <t>班级</t>
    </r>
  </si>
  <si>
    <r>
      <rPr>
        <b/>
        <sz val="11"/>
        <rFont val="黑体"/>
        <charset val="134"/>
      </rPr>
      <t xml:space="preserve">思想行为测评成绩
</t>
    </r>
    <r>
      <rPr>
        <b/>
        <sz val="11"/>
        <rFont val="Times New Roman"/>
        <charset val="0"/>
      </rPr>
      <t>×10%</t>
    </r>
  </si>
  <si>
    <r>
      <rPr>
        <b/>
        <sz val="11"/>
        <rFont val="黑体"/>
        <charset val="134"/>
      </rPr>
      <t>学习成绩</t>
    </r>
    <r>
      <rPr>
        <b/>
        <sz val="11"/>
        <rFont val="Times New Roman"/>
        <charset val="0"/>
      </rPr>
      <t>(GPA)×25×70%</t>
    </r>
  </si>
  <si>
    <r>
      <rPr>
        <b/>
        <sz val="11"/>
        <rFont val="黑体"/>
        <charset val="134"/>
      </rPr>
      <t xml:space="preserve">课外活动表现成绩
</t>
    </r>
    <r>
      <rPr>
        <b/>
        <sz val="11"/>
        <rFont val="Times New Roman"/>
        <charset val="0"/>
      </rPr>
      <t>×20%</t>
    </r>
  </si>
  <si>
    <r>
      <rPr>
        <b/>
        <sz val="11"/>
        <rFont val="黑体"/>
        <charset val="134"/>
      </rPr>
      <t xml:space="preserve">附加分
</t>
    </r>
    <r>
      <rPr>
        <b/>
        <sz val="11"/>
        <rFont val="Times New Roman"/>
        <charset val="0"/>
      </rPr>
      <t>×10%</t>
    </r>
  </si>
  <si>
    <r>
      <rPr>
        <b/>
        <sz val="11"/>
        <rFont val="黑体"/>
        <charset val="134"/>
      </rPr>
      <t>综评总分</t>
    </r>
  </si>
  <si>
    <r>
      <rPr>
        <b/>
        <sz val="11"/>
        <rFont val="黑体"/>
        <charset val="134"/>
      </rPr>
      <t>考试有无
不及格</t>
    </r>
  </si>
  <si>
    <r>
      <rPr>
        <b/>
        <sz val="11"/>
        <rFont val="黑体"/>
        <charset val="134"/>
      </rPr>
      <t>综合测评名次</t>
    </r>
  </si>
  <si>
    <r>
      <rPr>
        <b/>
        <sz val="11"/>
        <rFont val="黑体"/>
        <charset val="134"/>
      </rPr>
      <t>学习成绩
（</t>
    </r>
    <r>
      <rPr>
        <b/>
        <sz val="11"/>
        <rFont val="Times New Roman"/>
        <charset val="0"/>
      </rPr>
      <t>GPA</t>
    </r>
    <r>
      <rPr>
        <b/>
        <sz val="11"/>
        <rFont val="黑体"/>
        <charset val="134"/>
      </rPr>
      <t>）</t>
    </r>
  </si>
  <si>
    <t>不及格科目1</t>
  </si>
  <si>
    <t>不及格科目4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</si>
</sst>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_ "/>
    <numFmt numFmtId="178" formatCode="0.0_);[Red]\(0.0\)"/>
    <numFmt numFmtId="179" formatCode="0.00_);[Red]\(0.00\)"/>
  </numFmts>
  <fonts count="5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imes New Roman"/>
      <charset val="134"/>
    </font>
    <font>
      <b/>
      <sz val="14"/>
      <name val="Times New Roman"/>
      <charset val="0"/>
    </font>
    <font>
      <sz val="14"/>
      <name val="Times New Roman"/>
      <charset val="0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134"/>
    </font>
    <font>
      <sz val="11"/>
      <color theme="1"/>
      <name val="Times New Roman"/>
      <charset val="0"/>
    </font>
    <font>
      <sz val="11"/>
      <color rgb="FFFF0000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theme="1"/>
      <name val="楷体_GB2312"/>
      <charset val="134"/>
    </font>
    <font>
      <sz val="12"/>
      <name val="Times New Roman"/>
      <charset val="134"/>
    </font>
    <font>
      <sz val="11"/>
      <color indexed="8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楷体_GB2312"/>
      <charset val="134"/>
    </font>
    <font>
      <sz val="11"/>
      <name val="楷体_GB2312"/>
      <charset val="134"/>
    </font>
    <font>
      <b/>
      <sz val="11"/>
      <name val="黑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b/>
      <sz val="14"/>
      <name val="楷体_GB2312"/>
      <charset val="134"/>
    </font>
    <font>
      <sz val="11"/>
      <name val="楷体_GB2312"/>
      <charset val="134"/>
    </font>
    <font>
      <b/>
      <sz val="1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/>
    </xf>
    <xf numFmtId="177" fontId="14" fillId="0" borderId="2" xfId="0" applyNumberFormat="1" applyFont="1" applyFill="1" applyBorder="1" applyAlignment="1">
      <alignment horizontal="left" vertical="center"/>
    </xf>
    <xf numFmtId="176" fontId="14" fillId="0" borderId="2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179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L28" sqref="L28"/>
    </sheetView>
  </sheetViews>
  <sheetFormatPr defaultColWidth="9" defaultRowHeight="14.25"/>
  <cols>
    <col min="1" max="1" width="16.25" style="1" customWidth="1"/>
    <col min="2" max="2" width="13" style="1" customWidth="1"/>
    <col min="3" max="6" width="11.5" style="2" customWidth="1"/>
    <col min="7" max="7" width="8.5" style="2" customWidth="1"/>
    <col min="8" max="8" width="8.5" style="78" customWidth="1"/>
    <col min="9" max="9" width="11.5" style="1" customWidth="1"/>
    <col min="10" max="10" width="10.625" style="1" customWidth="1"/>
    <col min="11" max="11" width="8.5" style="1" customWidth="1"/>
    <col min="12" max="12" width="17" style="1" customWidth="1"/>
    <col min="13" max="16382" width="9" style="1"/>
  </cols>
  <sheetData>
    <row r="1" s="1" customFormat="1" ht="18.75" spans="1:11">
      <c r="A1" s="6" t="s">
        <v>0</v>
      </c>
      <c r="B1" s="6"/>
      <c r="C1" s="8"/>
      <c r="D1" s="7"/>
      <c r="E1" s="7"/>
      <c r="F1" s="8"/>
      <c r="G1" s="8"/>
      <c r="H1" s="8"/>
      <c r="I1" s="8"/>
      <c r="J1" s="8"/>
      <c r="K1" s="8"/>
    </row>
    <row r="2" s="1" customFormat="1" ht="21.75" customHeight="1" spans="1:11">
      <c r="A2" s="11" t="s">
        <v>1</v>
      </c>
      <c r="B2" s="11"/>
      <c r="C2" s="11"/>
      <c r="D2" s="12"/>
      <c r="E2" s="12"/>
      <c r="F2" s="11"/>
      <c r="G2" s="11"/>
      <c r="H2" s="11"/>
      <c r="I2" s="11"/>
      <c r="J2" s="11"/>
      <c r="K2" s="11"/>
    </row>
    <row r="3" s="1" customFormat="1" ht="42" spans="1:11">
      <c r="A3" s="15" t="s">
        <v>2</v>
      </c>
      <c r="B3" s="15" t="s">
        <v>3</v>
      </c>
      <c r="C3" s="16" t="s">
        <v>4</v>
      </c>
      <c r="D3" s="16" t="s">
        <v>5</v>
      </c>
      <c r="E3" s="79" t="s">
        <v>6</v>
      </c>
      <c r="F3" s="16" t="s">
        <v>7</v>
      </c>
      <c r="G3" s="16" t="s">
        <v>8</v>
      </c>
      <c r="H3" s="80" t="s">
        <v>9</v>
      </c>
      <c r="I3" s="17" t="s">
        <v>10</v>
      </c>
      <c r="J3" s="17" t="s">
        <v>11</v>
      </c>
      <c r="K3" s="17" t="s">
        <v>12</v>
      </c>
    </row>
    <row r="4" s="1" customFormat="1" ht="20.1" customHeight="1" spans="1:12">
      <c r="A4" s="77" t="s">
        <v>13</v>
      </c>
      <c r="B4" s="77" t="s">
        <v>14</v>
      </c>
      <c r="C4" s="81">
        <v>9.8</v>
      </c>
      <c r="D4" s="23">
        <f>K4*25*0.7</f>
        <v>67.025</v>
      </c>
      <c r="E4" s="23">
        <v>53.4</v>
      </c>
      <c r="F4" s="23">
        <v>10.68</v>
      </c>
      <c r="G4" s="82">
        <v>5</v>
      </c>
      <c r="H4" s="23">
        <f>SUM(C4+D4+F4+G4)</f>
        <v>92.505</v>
      </c>
      <c r="I4" s="76"/>
      <c r="J4" s="31">
        <f>RANK(H4,$H$4:$H$37)</f>
        <v>1</v>
      </c>
      <c r="K4" s="32">
        <v>3.83</v>
      </c>
      <c r="L4" s="2"/>
    </row>
    <row r="5" s="1" customFormat="1" ht="20.1" customHeight="1" spans="1:12">
      <c r="A5" s="77" t="s">
        <v>15</v>
      </c>
      <c r="B5" s="77" t="s">
        <v>14</v>
      </c>
      <c r="C5" s="81">
        <v>9.4</v>
      </c>
      <c r="D5" s="23">
        <f>K5*25*0.7</f>
        <v>65.625</v>
      </c>
      <c r="E5" s="23">
        <v>46.9</v>
      </c>
      <c r="F5" s="23">
        <v>9.38</v>
      </c>
      <c r="G5" s="82">
        <v>4</v>
      </c>
      <c r="H5" s="23">
        <f>SUM(C5+D5+F5+G5)</f>
        <v>88.405</v>
      </c>
      <c r="I5" s="76"/>
      <c r="J5" s="31">
        <f>RANK(H5,$H$4:$H$37)</f>
        <v>2</v>
      </c>
      <c r="K5" s="32">
        <v>3.75</v>
      </c>
      <c r="L5" s="2"/>
    </row>
    <row r="6" s="1" customFormat="1" ht="20.1" customHeight="1" spans="1:12">
      <c r="A6" s="77" t="s">
        <v>16</v>
      </c>
      <c r="B6" s="77" t="s">
        <v>14</v>
      </c>
      <c r="C6" s="81">
        <v>9.6</v>
      </c>
      <c r="D6" s="23">
        <f>K6*25*0.7</f>
        <v>64.05</v>
      </c>
      <c r="E6" s="23">
        <v>51</v>
      </c>
      <c r="F6" s="23">
        <v>10.2</v>
      </c>
      <c r="G6" s="82">
        <v>4</v>
      </c>
      <c r="H6" s="23">
        <f>SUM(C6+D6+F6+G6)</f>
        <v>87.85</v>
      </c>
      <c r="I6" s="76"/>
      <c r="J6" s="31">
        <f>RANK(H6,$H$4:$H$37)</f>
        <v>3</v>
      </c>
      <c r="K6" s="32">
        <v>3.66</v>
      </c>
      <c r="L6" s="2"/>
    </row>
    <row r="7" s="1" customFormat="1" ht="20.1" customHeight="1" spans="1:12">
      <c r="A7" s="77" t="s">
        <v>17</v>
      </c>
      <c r="B7" s="77" t="s">
        <v>14</v>
      </c>
      <c r="C7" s="81">
        <v>9.8</v>
      </c>
      <c r="D7" s="23">
        <f>K7*25*0.7</f>
        <v>66.325</v>
      </c>
      <c r="E7" s="23">
        <v>26.15</v>
      </c>
      <c r="F7" s="23">
        <v>5.23</v>
      </c>
      <c r="G7" s="82">
        <v>5</v>
      </c>
      <c r="H7" s="23">
        <f>SUM(C7+D7+F7+G7)</f>
        <v>86.355</v>
      </c>
      <c r="I7" s="76"/>
      <c r="J7" s="31">
        <f>RANK(H7,$H$4:$H$37)</f>
        <v>4</v>
      </c>
      <c r="K7" s="32">
        <v>3.79</v>
      </c>
      <c r="L7" s="2"/>
    </row>
    <row r="8" s="1" customFormat="1" ht="20.1" customHeight="1" spans="1:12">
      <c r="A8" s="77" t="s">
        <v>18</v>
      </c>
      <c r="B8" s="77" t="s">
        <v>14</v>
      </c>
      <c r="C8" s="81">
        <v>8.4</v>
      </c>
      <c r="D8" s="23">
        <f>K8*25*0.7</f>
        <v>64.225</v>
      </c>
      <c r="E8" s="23">
        <v>53.25</v>
      </c>
      <c r="F8" s="23">
        <v>10.65</v>
      </c>
      <c r="G8" s="82">
        <v>3</v>
      </c>
      <c r="H8" s="23">
        <f>SUM(C8+D8+F8+G8)</f>
        <v>86.275</v>
      </c>
      <c r="I8" s="76"/>
      <c r="J8" s="31">
        <f>RANK(H8,$H$4:$H$37)</f>
        <v>5</v>
      </c>
      <c r="K8" s="32">
        <v>3.67</v>
      </c>
      <c r="L8" s="2"/>
    </row>
    <row r="9" s="1" customFormat="1" ht="20.1" customHeight="1" spans="1:12">
      <c r="A9" s="77" t="s">
        <v>19</v>
      </c>
      <c r="B9" s="77" t="s">
        <v>14</v>
      </c>
      <c r="C9" s="81">
        <v>10</v>
      </c>
      <c r="D9" s="23">
        <f>K9*25*0.7</f>
        <v>63.35</v>
      </c>
      <c r="E9" s="23">
        <v>37.3</v>
      </c>
      <c r="F9" s="23">
        <v>7.46</v>
      </c>
      <c r="G9" s="82">
        <v>5</v>
      </c>
      <c r="H9" s="23">
        <f>SUM(C9+D9+F9+G9)</f>
        <v>85.81</v>
      </c>
      <c r="I9" s="76"/>
      <c r="J9" s="31">
        <f>RANK(H9,$H$4:$H$37)</f>
        <v>6</v>
      </c>
      <c r="K9" s="32">
        <v>3.62</v>
      </c>
      <c r="L9" s="2"/>
    </row>
    <row r="10" s="1" customFormat="1" ht="20.1" customHeight="1" spans="1:12">
      <c r="A10" s="77" t="s">
        <v>20</v>
      </c>
      <c r="B10" s="77" t="s">
        <v>14</v>
      </c>
      <c r="C10" s="81">
        <v>8.6</v>
      </c>
      <c r="D10" s="23">
        <f>K10*25*0.7</f>
        <v>69.475</v>
      </c>
      <c r="E10" s="23">
        <v>32.6</v>
      </c>
      <c r="F10" s="23">
        <v>6.52</v>
      </c>
      <c r="G10" s="82">
        <v>1</v>
      </c>
      <c r="H10" s="23">
        <f>SUM(C10+D10+F10+G10)</f>
        <v>85.595</v>
      </c>
      <c r="I10" s="76"/>
      <c r="J10" s="31">
        <f>RANK(H10,$H$4:$H$37)</f>
        <v>7</v>
      </c>
      <c r="K10" s="32">
        <v>3.97</v>
      </c>
      <c r="L10" s="2"/>
    </row>
    <row r="11" s="1" customFormat="1" ht="20.1" customHeight="1" spans="1:12">
      <c r="A11" s="77" t="s">
        <v>21</v>
      </c>
      <c r="B11" s="77" t="s">
        <v>14</v>
      </c>
      <c r="C11" s="81">
        <v>9.6</v>
      </c>
      <c r="D11" s="23">
        <f>K11*25*0.7</f>
        <v>65.8</v>
      </c>
      <c r="E11" s="23">
        <v>41.15</v>
      </c>
      <c r="F11" s="23">
        <v>8.23</v>
      </c>
      <c r="G11" s="82">
        <v>1</v>
      </c>
      <c r="H11" s="23">
        <f>SUM(C11+D11+F11+G11)</f>
        <v>84.63</v>
      </c>
      <c r="I11" s="76"/>
      <c r="J11" s="31">
        <f>RANK(H11,$H$4:$H$37)</f>
        <v>8</v>
      </c>
      <c r="K11" s="32">
        <v>3.76</v>
      </c>
      <c r="L11" s="2"/>
    </row>
    <row r="12" s="1" customFormat="1" ht="20.1" customHeight="1" spans="1:12">
      <c r="A12" s="77" t="s">
        <v>22</v>
      </c>
      <c r="B12" s="77" t="s">
        <v>14</v>
      </c>
      <c r="C12" s="81">
        <v>10</v>
      </c>
      <c r="D12" s="23">
        <f>K12*25*0.7</f>
        <v>67.375</v>
      </c>
      <c r="E12" s="23">
        <v>29.8</v>
      </c>
      <c r="F12" s="23">
        <v>5.96</v>
      </c>
      <c r="G12" s="82">
        <v>1</v>
      </c>
      <c r="H12" s="23">
        <f>SUM(C12+D12+F12+G12)</f>
        <v>84.335</v>
      </c>
      <c r="I12" s="76"/>
      <c r="J12" s="31">
        <f>RANK(H12,$H$4:$H$37)</f>
        <v>9</v>
      </c>
      <c r="K12" s="32">
        <v>3.85</v>
      </c>
      <c r="L12" s="2"/>
    </row>
    <row r="13" s="1" customFormat="1" ht="20.1" customHeight="1" spans="1:12">
      <c r="A13" s="77" t="s">
        <v>23</v>
      </c>
      <c r="B13" s="77" t="s">
        <v>14</v>
      </c>
      <c r="C13" s="81">
        <v>8.4</v>
      </c>
      <c r="D13" s="23">
        <f>K13*25*0.7</f>
        <v>64.4</v>
      </c>
      <c r="E13" s="23">
        <v>27.8</v>
      </c>
      <c r="F13" s="23">
        <v>5.56</v>
      </c>
      <c r="G13" s="82">
        <v>5</v>
      </c>
      <c r="H13" s="23">
        <f>SUM(C13+D13+F13+G13)</f>
        <v>83.36</v>
      </c>
      <c r="I13" s="76"/>
      <c r="J13" s="31">
        <f>RANK(H13,$H$4:$H$37)</f>
        <v>10</v>
      </c>
      <c r="K13" s="32">
        <v>3.68</v>
      </c>
      <c r="L13" s="2"/>
    </row>
    <row r="14" s="1" customFormat="1" ht="20.1" customHeight="1" spans="1:12">
      <c r="A14" s="77" t="s">
        <v>24</v>
      </c>
      <c r="B14" s="77" t="s">
        <v>14</v>
      </c>
      <c r="C14" s="81">
        <v>9.4</v>
      </c>
      <c r="D14" s="23">
        <f>K14*25*0.7</f>
        <v>65.45</v>
      </c>
      <c r="E14" s="23">
        <v>36.8</v>
      </c>
      <c r="F14" s="23">
        <v>7.36</v>
      </c>
      <c r="G14" s="82">
        <v>1</v>
      </c>
      <c r="H14" s="23">
        <f>SUM(C14+D14+F14+G14)</f>
        <v>83.21</v>
      </c>
      <c r="I14" s="76"/>
      <c r="J14" s="31">
        <f>RANK(H14,$H$4:$H$37)</f>
        <v>11</v>
      </c>
      <c r="K14" s="32">
        <v>3.74</v>
      </c>
      <c r="L14" s="2"/>
    </row>
    <row r="15" s="1" customFormat="1" ht="20.1" customHeight="1" spans="1:12">
      <c r="A15" s="77" t="s">
        <v>25</v>
      </c>
      <c r="B15" s="77" t="s">
        <v>14</v>
      </c>
      <c r="C15" s="81">
        <v>8.6</v>
      </c>
      <c r="D15" s="23">
        <f>K15*25*0.7</f>
        <v>62.65</v>
      </c>
      <c r="E15" s="28">
        <v>33.5</v>
      </c>
      <c r="F15" s="28">
        <v>6.7</v>
      </c>
      <c r="G15" s="82">
        <v>4</v>
      </c>
      <c r="H15" s="23">
        <f>SUM(C15+D15+F15+G15)</f>
        <v>81.95</v>
      </c>
      <c r="I15" s="76"/>
      <c r="J15" s="31">
        <f>RANK(H15,$H$4:$H$37)</f>
        <v>12</v>
      </c>
      <c r="K15" s="32">
        <v>3.58</v>
      </c>
      <c r="L15" s="2"/>
    </row>
    <row r="16" s="1" customFormat="1" ht="20.1" customHeight="1" spans="1:12">
      <c r="A16" s="77" t="s">
        <v>26</v>
      </c>
      <c r="B16" s="77" t="s">
        <v>14</v>
      </c>
      <c r="C16" s="81">
        <v>9.2</v>
      </c>
      <c r="D16" s="23">
        <f>K16*25*0.7</f>
        <v>67.725</v>
      </c>
      <c r="E16" s="28">
        <v>10.2</v>
      </c>
      <c r="F16" s="28">
        <v>2.04</v>
      </c>
      <c r="G16" s="82">
        <v>1</v>
      </c>
      <c r="H16" s="23">
        <f>SUM(C16+D16+F16+G16)</f>
        <v>79.965</v>
      </c>
      <c r="I16" s="76"/>
      <c r="J16" s="31">
        <f>RANK(H16,$H$4:$H$37)</f>
        <v>13</v>
      </c>
      <c r="K16" s="32">
        <v>3.87</v>
      </c>
      <c r="L16" s="2"/>
    </row>
    <row r="17" s="1" customFormat="1" ht="20.1" customHeight="1" spans="1:12">
      <c r="A17" s="77" t="s">
        <v>27</v>
      </c>
      <c r="B17" s="77" t="s">
        <v>14</v>
      </c>
      <c r="C17" s="81">
        <v>8.2</v>
      </c>
      <c r="D17" s="23">
        <f>K17*25*0.7</f>
        <v>62.475</v>
      </c>
      <c r="E17" s="23">
        <v>21.2</v>
      </c>
      <c r="F17" s="23">
        <v>4.24</v>
      </c>
      <c r="G17" s="82">
        <v>4</v>
      </c>
      <c r="H17" s="23">
        <f>SUM(C17+D17+F17+G17)</f>
        <v>78.915</v>
      </c>
      <c r="I17" s="76"/>
      <c r="J17" s="31">
        <f>RANK(H17,$H$4:$H$37)</f>
        <v>14</v>
      </c>
      <c r="K17" s="32">
        <v>3.57</v>
      </c>
      <c r="L17" s="2"/>
    </row>
    <row r="18" s="1" customFormat="1" ht="20.1" customHeight="1" spans="1:12">
      <c r="A18" s="77" t="s">
        <v>28</v>
      </c>
      <c r="B18" s="77" t="s">
        <v>14</v>
      </c>
      <c r="C18" s="81">
        <v>8.8</v>
      </c>
      <c r="D18" s="23">
        <f>K18*25*0.7</f>
        <v>66.15</v>
      </c>
      <c r="E18" s="23">
        <v>1.5</v>
      </c>
      <c r="F18" s="23">
        <v>0.3</v>
      </c>
      <c r="G18" s="82">
        <v>1</v>
      </c>
      <c r="H18" s="23">
        <f>SUM(C18+D18+F18+G18)</f>
        <v>76.25</v>
      </c>
      <c r="I18" s="76"/>
      <c r="J18" s="31">
        <f>RANK(H18,$H$4:$H$37)</f>
        <v>15</v>
      </c>
      <c r="K18" s="32">
        <v>3.78</v>
      </c>
      <c r="L18" s="2"/>
    </row>
    <row r="19" s="1" customFormat="1" ht="20.1" customHeight="1" spans="1:12">
      <c r="A19" s="77" t="s">
        <v>29</v>
      </c>
      <c r="B19" s="77" t="s">
        <v>14</v>
      </c>
      <c r="C19" s="81">
        <v>10</v>
      </c>
      <c r="D19" s="23">
        <f>K19*25*0.7</f>
        <v>58.1</v>
      </c>
      <c r="E19" s="23">
        <v>32</v>
      </c>
      <c r="F19" s="23">
        <v>6.4</v>
      </c>
      <c r="G19" s="82">
        <v>1</v>
      </c>
      <c r="H19" s="23">
        <f>SUM(C19+D19+F19+G19)</f>
        <v>75.5</v>
      </c>
      <c r="I19" s="76"/>
      <c r="J19" s="31">
        <f>RANK(H19,$H$4:$H$37)</f>
        <v>16</v>
      </c>
      <c r="K19" s="75">
        <v>3.32</v>
      </c>
      <c r="L19" s="2"/>
    </row>
    <row r="20" s="1" customFormat="1" ht="20.1" customHeight="1" spans="1:12">
      <c r="A20" s="77" t="s">
        <v>30</v>
      </c>
      <c r="B20" s="77" t="s">
        <v>14</v>
      </c>
      <c r="C20" s="81">
        <v>10</v>
      </c>
      <c r="D20" s="23">
        <f>K20*25*0.7</f>
        <v>48.475</v>
      </c>
      <c r="E20" s="23">
        <v>59</v>
      </c>
      <c r="F20" s="23">
        <v>11.8</v>
      </c>
      <c r="G20" s="82">
        <v>4</v>
      </c>
      <c r="H20" s="23">
        <f>SUM(C20+D20+F20+G20)</f>
        <v>74.275</v>
      </c>
      <c r="I20" s="34" t="s">
        <v>31</v>
      </c>
      <c r="J20" s="31">
        <f>RANK(H20,$H$4:$H$37)</f>
        <v>17</v>
      </c>
      <c r="K20" s="32">
        <v>2.77</v>
      </c>
      <c r="L20" s="2"/>
    </row>
    <row r="21" s="1" customFormat="1" ht="20.1" customHeight="1" spans="1:12">
      <c r="A21" s="77" t="s">
        <v>32</v>
      </c>
      <c r="B21" s="77" t="s">
        <v>14</v>
      </c>
      <c r="C21" s="81">
        <v>8.6</v>
      </c>
      <c r="D21" s="23">
        <f>K21*25*0.7</f>
        <v>50.05</v>
      </c>
      <c r="E21" s="23">
        <v>50.5</v>
      </c>
      <c r="F21" s="23">
        <v>10.1</v>
      </c>
      <c r="G21" s="82">
        <v>5</v>
      </c>
      <c r="H21" s="23">
        <f>SUM(C21+D21+F21+G21)</f>
        <v>73.75</v>
      </c>
      <c r="I21" s="76"/>
      <c r="J21" s="31">
        <f>RANK(H21,$H$4:$H$37)</f>
        <v>18</v>
      </c>
      <c r="K21" s="32">
        <v>2.86</v>
      </c>
      <c r="L21" s="2"/>
    </row>
    <row r="22" s="1" customFormat="1" ht="20.1" customHeight="1" spans="1:12">
      <c r="A22" s="77" t="s">
        <v>33</v>
      </c>
      <c r="B22" s="77" t="s">
        <v>14</v>
      </c>
      <c r="C22" s="81">
        <v>8.6</v>
      </c>
      <c r="D22" s="23">
        <f>K22*25*0.7</f>
        <v>60.025</v>
      </c>
      <c r="E22" s="23">
        <v>20</v>
      </c>
      <c r="F22" s="23">
        <v>4</v>
      </c>
      <c r="G22" s="82">
        <v>1</v>
      </c>
      <c r="H22" s="23">
        <f>SUM(C22+D22+F22+G22)</f>
        <v>73.625</v>
      </c>
      <c r="I22" s="76"/>
      <c r="J22" s="31">
        <f>RANK(H22,$H$4:$H$37)</f>
        <v>19</v>
      </c>
      <c r="K22" s="32">
        <v>3.43</v>
      </c>
      <c r="L22" s="2"/>
    </row>
    <row r="23" s="1" customFormat="1" ht="20.1" customHeight="1" spans="1:12">
      <c r="A23" s="77" t="s">
        <v>34</v>
      </c>
      <c r="B23" s="77" t="s">
        <v>14</v>
      </c>
      <c r="C23" s="81">
        <v>9.2</v>
      </c>
      <c r="D23" s="23">
        <f>K23*25*0.7</f>
        <v>58.975</v>
      </c>
      <c r="E23" s="23">
        <v>18.8</v>
      </c>
      <c r="F23" s="23">
        <v>3.76</v>
      </c>
      <c r="G23" s="82">
        <v>1</v>
      </c>
      <c r="H23" s="23">
        <f>SUM(C23+D23+F23+G23)</f>
        <v>72.935</v>
      </c>
      <c r="I23" s="76"/>
      <c r="J23" s="31">
        <f>RANK(H23,$H$4:$H$37)</f>
        <v>20</v>
      </c>
      <c r="K23" s="32">
        <v>3.37</v>
      </c>
      <c r="L23" s="2"/>
    </row>
    <row r="24" s="1" customFormat="1" ht="20.1" customHeight="1" spans="1:12">
      <c r="A24" s="77" t="s">
        <v>35</v>
      </c>
      <c r="B24" s="77" t="s">
        <v>14</v>
      </c>
      <c r="C24" s="81">
        <v>9.2</v>
      </c>
      <c r="D24" s="23">
        <f>K24*25*0.7</f>
        <v>51.1</v>
      </c>
      <c r="E24" s="23">
        <v>29.5</v>
      </c>
      <c r="F24" s="23">
        <v>5.9</v>
      </c>
      <c r="G24" s="82">
        <v>4</v>
      </c>
      <c r="H24" s="23">
        <f>SUM(C24+D24+F24+G24)</f>
        <v>70.2</v>
      </c>
      <c r="I24" s="76"/>
      <c r="J24" s="31">
        <f>RANK(H24,$H$4:$H$37)</f>
        <v>21</v>
      </c>
      <c r="K24" s="32">
        <v>2.92</v>
      </c>
      <c r="L24" s="2"/>
    </row>
    <row r="25" s="1" customFormat="1" ht="20.1" customHeight="1" spans="1:12">
      <c r="A25" s="77" t="s">
        <v>36</v>
      </c>
      <c r="B25" s="77" t="s">
        <v>14</v>
      </c>
      <c r="C25" s="81">
        <v>9.6</v>
      </c>
      <c r="D25" s="23">
        <f>K25*25*0.7</f>
        <v>52.325</v>
      </c>
      <c r="E25" s="23">
        <v>34.9</v>
      </c>
      <c r="F25" s="23">
        <v>6.98</v>
      </c>
      <c r="G25" s="82">
        <v>1</v>
      </c>
      <c r="H25" s="23">
        <f>SUM(C25+D25+F25+G25)</f>
        <v>69.905</v>
      </c>
      <c r="I25" s="76"/>
      <c r="J25" s="31">
        <f>RANK(H25,$H$4:$H$37)</f>
        <v>22</v>
      </c>
      <c r="K25" s="75">
        <v>2.99</v>
      </c>
      <c r="L25" s="2"/>
    </row>
    <row r="26" s="1" customFormat="1" ht="20.1" customHeight="1" spans="1:12">
      <c r="A26" s="77" t="s">
        <v>37</v>
      </c>
      <c r="B26" s="77" t="s">
        <v>14</v>
      </c>
      <c r="C26" s="81">
        <v>8.8</v>
      </c>
      <c r="D26" s="23">
        <f>K26*25*0.7</f>
        <v>50.4</v>
      </c>
      <c r="E26" s="23">
        <v>34.6</v>
      </c>
      <c r="F26" s="23">
        <v>6.92</v>
      </c>
      <c r="G26" s="82">
        <v>3</v>
      </c>
      <c r="H26" s="23">
        <f>SUM(C26+D26+F26+G26)</f>
        <v>69.12</v>
      </c>
      <c r="I26" s="34" t="s">
        <v>31</v>
      </c>
      <c r="J26" s="31">
        <f>RANK(H26,$H$4:$H$37)</f>
        <v>23</v>
      </c>
      <c r="K26" s="75">
        <v>2.88</v>
      </c>
      <c r="L26" s="2"/>
    </row>
    <row r="27" s="1" customFormat="1" ht="20.1" customHeight="1" spans="1:12">
      <c r="A27" s="77" t="s">
        <v>38</v>
      </c>
      <c r="B27" s="77" t="s">
        <v>14</v>
      </c>
      <c r="C27" s="81">
        <v>9.6</v>
      </c>
      <c r="D27" s="23">
        <f>K27*25*0.7</f>
        <v>55.125</v>
      </c>
      <c r="E27" s="23">
        <v>12.3</v>
      </c>
      <c r="F27" s="23">
        <v>2.46</v>
      </c>
      <c r="G27" s="82">
        <v>1</v>
      </c>
      <c r="H27" s="23">
        <f>SUM(C27+D27+F27+G27)</f>
        <v>68.185</v>
      </c>
      <c r="I27" s="76"/>
      <c r="J27" s="31">
        <f>RANK(H27,$H$4:$H$37)</f>
        <v>24</v>
      </c>
      <c r="K27" s="32">
        <v>3.15</v>
      </c>
      <c r="L27" s="2"/>
    </row>
    <row r="28" s="1" customFormat="1" ht="20.1" customHeight="1" spans="1:12">
      <c r="A28" s="77" t="s">
        <v>39</v>
      </c>
      <c r="B28" s="77" t="s">
        <v>14</v>
      </c>
      <c r="C28" s="81">
        <v>9.2</v>
      </c>
      <c r="D28" s="23">
        <f>K28*25*0.7</f>
        <v>54.425</v>
      </c>
      <c r="E28" s="23">
        <v>13</v>
      </c>
      <c r="F28" s="23">
        <v>2.6</v>
      </c>
      <c r="G28" s="82">
        <v>1</v>
      </c>
      <c r="H28" s="23">
        <f>SUM(C28+D28+F28+G28)</f>
        <v>67.225</v>
      </c>
      <c r="I28" s="76"/>
      <c r="J28" s="31">
        <f>RANK(H28,$H$4:$H$37)</f>
        <v>25</v>
      </c>
      <c r="K28" s="32">
        <v>3.11</v>
      </c>
      <c r="L28" s="2"/>
    </row>
    <row r="29" s="1" customFormat="1" ht="20.1" customHeight="1" spans="1:12">
      <c r="A29" s="77" t="s">
        <v>40</v>
      </c>
      <c r="B29" s="77" t="s">
        <v>14</v>
      </c>
      <c r="C29" s="81">
        <v>9</v>
      </c>
      <c r="D29" s="23">
        <f>K29*25*0.7</f>
        <v>55.475</v>
      </c>
      <c r="E29" s="23">
        <v>6.3</v>
      </c>
      <c r="F29" s="23">
        <v>1.26</v>
      </c>
      <c r="G29" s="82">
        <v>1</v>
      </c>
      <c r="H29" s="23">
        <f>SUM(C29+D29+F29+G29)</f>
        <v>66.735</v>
      </c>
      <c r="I29" s="76"/>
      <c r="J29" s="31">
        <f>RANK(H29,$H$4:$H$37)</f>
        <v>26</v>
      </c>
      <c r="K29" s="32">
        <v>3.17</v>
      </c>
      <c r="L29" s="2"/>
    </row>
    <row r="30" s="1" customFormat="1" ht="20.1" customHeight="1" spans="1:12">
      <c r="A30" s="77" t="s">
        <v>41</v>
      </c>
      <c r="B30" s="77" t="s">
        <v>14</v>
      </c>
      <c r="C30" s="81">
        <v>9</v>
      </c>
      <c r="D30" s="23">
        <f>K30*25*0.7</f>
        <v>55.475</v>
      </c>
      <c r="E30" s="23">
        <v>4.5</v>
      </c>
      <c r="F30" s="23">
        <v>0.9</v>
      </c>
      <c r="G30" s="82">
        <v>1</v>
      </c>
      <c r="H30" s="23">
        <f>SUM(C30+D30+F30+G30)</f>
        <v>66.375</v>
      </c>
      <c r="I30" s="76"/>
      <c r="J30" s="31">
        <f>RANK(H30,$H$4:$H$37)</f>
        <v>27</v>
      </c>
      <c r="K30" s="32">
        <v>3.17</v>
      </c>
      <c r="L30" s="2"/>
    </row>
    <row r="31" s="1" customFormat="1" ht="20.1" customHeight="1" spans="1:12">
      <c r="A31" s="77" t="s">
        <v>42</v>
      </c>
      <c r="B31" s="77" t="s">
        <v>14</v>
      </c>
      <c r="C31" s="81">
        <v>8.2</v>
      </c>
      <c r="D31" s="23">
        <f>K31*25*0.7</f>
        <v>52.85</v>
      </c>
      <c r="E31" s="23">
        <v>15.8</v>
      </c>
      <c r="F31" s="23">
        <v>3.16</v>
      </c>
      <c r="G31" s="82">
        <v>1</v>
      </c>
      <c r="H31" s="23">
        <f>SUM(C31+D31+F31+G31)</f>
        <v>65.21</v>
      </c>
      <c r="I31" s="76"/>
      <c r="J31" s="31">
        <f>RANK(H31,$H$4:$H$37)</f>
        <v>28</v>
      </c>
      <c r="K31" s="32">
        <v>3.02</v>
      </c>
      <c r="L31" s="2"/>
    </row>
    <row r="32" s="1" customFormat="1" ht="20.1" customHeight="1" spans="1:12">
      <c r="A32" s="77" t="s">
        <v>43</v>
      </c>
      <c r="B32" s="77" t="s">
        <v>14</v>
      </c>
      <c r="C32" s="81">
        <v>9</v>
      </c>
      <c r="D32" s="23">
        <f>K32*25*0.7</f>
        <v>44.8</v>
      </c>
      <c r="E32" s="23">
        <v>15.8</v>
      </c>
      <c r="F32" s="23">
        <v>3.16</v>
      </c>
      <c r="G32" s="82">
        <v>4</v>
      </c>
      <c r="H32" s="23">
        <f>SUM(C32+D32+F32+G32)</f>
        <v>60.96</v>
      </c>
      <c r="I32" s="34" t="s">
        <v>31</v>
      </c>
      <c r="J32" s="31">
        <f>RANK(H32,$H$4:$H$37)</f>
        <v>29</v>
      </c>
      <c r="K32" s="32">
        <v>2.56</v>
      </c>
      <c r="L32" s="2"/>
    </row>
    <row r="33" s="1" customFormat="1" ht="20.1" customHeight="1" spans="1:12">
      <c r="A33" s="77" t="s">
        <v>44</v>
      </c>
      <c r="B33" s="77" t="s">
        <v>14</v>
      </c>
      <c r="C33" s="81">
        <v>8.4</v>
      </c>
      <c r="D33" s="23">
        <f>K33*25*0.7</f>
        <v>39.2</v>
      </c>
      <c r="E33" s="23">
        <v>29</v>
      </c>
      <c r="F33" s="23">
        <v>5.8</v>
      </c>
      <c r="G33" s="82">
        <v>1</v>
      </c>
      <c r="H33" s="23">
        <f>SUM(C33+D33+F33+G33)</f>
        <v>54.4</v>
      </c>
      <c r="I33" s="34" t="s">
        <v>45</v>
      </c>
      <c r="J33" s="31">
        <f>RANK(H33,$H$4:$H$37)</f>
        <v>30</v>
      </c>
      <c r="K33" s="32">
        <v>2.24</v>
      </c>
      <c r="L33" s="2"/>
    </row>
    <row r="34" s="1" customFormat="1" ht="20.1" customHeight="1" spans="1:12">
      <c r="A34" s="77" t="s">
        <v>46</v>
      </c>
      <c r="B34" s="77" t="s">
        <v>14</v>
      </c>
      <c r="C34" s="81">
        <v>9.4</v>
      </c>
      <c r="D34" s="23">
        <f>K34*25*0.7</f>
        <v>36.4</v>
      </c>
      <c r="E34" s="23">
        <v>21.3</v>
      </c>
      <c r="F34" s="23">
        <v>4.26</v>
      </c>
      <c r="G34" s="82">
        <v>1</v>
      </c>
      <c r="H34" s="23">
        <f>SUM(C34+D34+F34+G34)</f>
        <v>51.06</v>
      </c>
      <c r="I34" s="34" t="s">
        <v>47</v>
      </c>
      <c r="J34" s="31">
        <f>RANK(H34,$H$4:$H$37)</f>
        <v>31</v>
      </c>
      <c r="K34" s="32">
        <v>2.08</v>
      </c>
      <c r="L34" s="2"/>
    </row>
    <row r="35" s="1" customFormat="1" ht="20.1" customHeight="1" spans="1:12">
      <c r="A35" s="77" t="s">
        <v>48</v>
      </c>
      <c r="B35" s="77" t="s">
        <v>14</v>
      </c>
      <c r="C35" s="81">
        <v>8.2</v>
      </c>
      <c r="D35" s="23">
        <f>K35*25*0.7</f>
        <v>39.025</v>
      </c>
      <c r="E35" s="23">
        <v>12.5</v>
      </c>
      <c r="F35" s="23">
        <v>2.5</v>
      </c>
      <c r="G35" s="82">
        <v>1</v>
      </c>
      <c r="H35" s="23">
        <f>SUM(C35+D35+F35+G35)</f>
        <v>50.725</v>
      </c>
      <c r="I35" s="34" t="s">
        <v>31</v>
      </c>
      <c r="J35" s="31">
        <f>RANK(H35,$H$4:$H$37)</f>
        <v>32</v>
      </c>
      <c r="K35" s="32">
        <v>2.23</v>
      </c>
      <c r="L35" s="2"/>
    </row>
    <row r="36" s="1" customFormat="1" ht="20.1" customHeight="1" spans="1:12">
      <c r="A36" s="77" t="s">
        <v>49</v>
      </c>
      <c r="B36" s="77" t="s">
        <v>14</v>
      </c>
      <c r="C36" s="81">
        <v>9</v>
      </c>
      <c r="D36" s="23">
        <f>K36*25*0.7</f>
        <v>32.55</v>
      </c>
      <c r="E36" s="23">
        <v>26</v>
      </c>
      <c r="F36" s="23">
        <v>5.2</v>
      </c>
      <c r="G36" s="82">
        <v>1</v>
      </c>
      <c r="H36" s="23">
        <f>SUM(C36+D36+F36+G36)</f>
        <v>47.75</v>
      </c>
      <c r="I36" s="34" t="s">
        <v>31</v>
      </c>
      <c r="J36" s="31">
        <f>RANK(H36,$H$4:$H$37)</f>
        <v>33</v>
      </c>
      <c r="K36" s="32">
        <v>1.86</v>
      </c>
      <c r="L36" s="2"/>
    </row>
    <row r="37" s="1" customFormat="1" ht="20.1" customHeight="1" spans="1:12">
      <c r="A37" s="83" t="s">
        <v>50</v>
      </c>
      <c r="B37" s="83" t="s">
        <v>51</v>
      </c>
      <c r="C37" s="25">
        <v>8.2</v>
      </c>
      <c r="D37" s="23">
        <f>K37*25*0.7</f>
        <v>31.5</v>
      </c>
      <c r="E37" s="27">
        <v>3</v>
      </c>
      <c r="F37" s="27">
        <v>0.6</v>
      </c>
      <c r="G37" s="82">
        <v>1</v>
      </c>
      <c r="H37" s="23">
        <f>SUM(C37+D37+F37+G37)</f>
        <v>41.3</v>
      </c>
      <c r="I37" s="84" t="s">
        <v>52</v>
      </c>
      <c r="J37" s="31">
        <f>RANK(H37,$H$4:$H$37)</f>
        <v>34</v>
      </c>
      <c r="K37" s="32">
        <v>1.8</v>
      </c>
      <c r="L37" s="2"/>
    </row>
  </sheetData>
  <sortState ref="A2:K35">
    <sortCondition ref="J2"/>
  </sortState>
  <mergeCells count="2">
    <mergeCell ref="A1:K1"/>
    <mergeCell ref="A2:K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workbookViewId="0">
      <selection activeCell="O18" sqref="O18"/>
    </sheetView>
  </sheetViews>
  <sheetFormatPr defaultColWidth="9" defaultRowHeight="15.75"/>
  <cols>
    <col min="1" max="1" width="14.875" style="65" customWidth="1"/>
    <col min="2" max="2" width="13" style="65" customWidth="1"/>
    <col min="3" max="3" width="11.625" style="66" customWidth="1"/>
    <col min="4" max="5" width="11.625" style="65" customWidth="1"/>
    <col min="6" max="6" width="11.625" style="67" customWidth="1"/>
    <col min="7" max="7" width="8.625" style="66" customWidth="1"/>
    <col min="8" max="8" width="8.625" style="68" customWidth="1"/>
    <col min="9" max="9" width="12.625" style="65" customWidth="1"/>
    <col min="10" max="11" width="8.625" style="65" customWidth="1"/>
    <col min="12" max="12" width="14.25" style="65" customWidth="1"/>
    <col min="13" max="16384" width="9" style="65"/>
  </cols>
  <sheetData>
    <row r="1" s="65" customFormat="1" ht="18.75" spans="1:11">
      <c r="A1" s="37" t="s">
        <v>53</v>
      </c>
      <c r="B1" s="37"/>
      <c r="C1" s="38"/>
      <c r="D1" s="39"/>
      <c r="E1" s="39"/>
      <c r="F1" s="40"/>
      <c r="G1" s="38"/>
      <c r="H1" s="41"/>
      <c r="I1" s="39"/>
      <c r="J1" s="39"/>
      <c r="K1" s="39"/>
    </row>
    <row r="2" s="65" customFormat="1" ht="21.75" customHeight="1" spans="1:11">
      <c r="A2" s="42" t="s">
        <v>54</v>
      </c>
      <c r="B2" s="42"/>
      <c r="C2" s="43"/>
      <c r="D2" s="42"/>
      <c r="E2" s="42"/>
      <c r="F2" s="44"/>
      <c r="G2" s="43"/>
      <c r="H2" s="45"/>
      <c r="I2" s="42"/>
      <c r="J2" s="42"/>
      <c r="K2" s="42"/>
    </row>
    <row r="3" s="65" customFormat="1" ht="55.5" spans="1:11">
      <c r="A3" s="46" t="s">
        <v>55</v>
      </c>
      <c r="B3" s="46" t="s">
        <v>56</v>
      </c>
      <c r="C3" s="47" t="s">
        <v>57</v>
      </c>
      <c r="D3" s="48" t="s">
        <v>58</v>
      </c>
      <c r="E3" s="48" t="s">
        <v>59</v>
      </c>
      <c r="F3" s="49" t="s">
        <v>60</v>
      </c>
      <c r="G3" s="47" t="s">
        <v>61</v>
      </c>
      <c r="H3" s="50" t="s">
        <v>62</v>
      </c>
      <c r="I3" s="48" t="s">
        <v>63</v>
      </c>
      <c r="J3" s="48" t="s">
        <v>64</v>
      </c>
      <c r="K3" s="48" t="s">
        <v>65</v>
      </c>
    </row>
    <row r="4" s="65" customFormat="1" ht="27" customHeight="1" spans="1:12">
      <c r="A4" s="51" t="s">
        <v>66</v>
      </c>
      <c r="B4" s="51" t="s">
        <v>67</v>
      </c>
      <c r="C4" s="52">
        <v>10</v>
      </c>
      <c r="D4" s="23">
        <f>K4*25*0.7</f>
        <v>63.875</v>
      </c>
      <c r="E4" s="53">
        <v>75</v>
      </c>
      <c r="F4" s="69">
        <v>15</v>
      </c>
      <c r="G4" s="54">
        <v>5</v>
      </c>
      <c r="H4" s="23">
        <f>SUM(C4+D4+F4+G4)</f>
        <v>93.875</v>
      </c>
      <c r="I4" s="59"/>
      <c r="J4" s="31">
        <f>RANK(H4,$H$4:$H$70)</f>
        <v>1</v>
      </c>
      <c r="K4" s="62">
        <v>3.65</v>
      </c>
      <c r="L4" s="68"/>
    </row>
    <row r="5" s="65" customFormat="1" ht="27" customHeight="1" spans="1:12">
      <c r="A5" s="85" t="s">
        <v>68</v>
      </c>
      <c r="B5" s="70" t="s">
        <v>69</v>
      </c>
      <c r="C5" s="22">
        <v>10</v>
      </c>
      <c r="D5" s="23">
        <f>K5*25*0.7</f>
        <v>65.975</v>
      </c>
      <c r="E5" s="23">
        <v>55</v>
      </c>
      <c r="F5" s="24">
        <f>E5*0.2</f>
        <v>11</v>
      </c>
      <c r="G5" s="25">
        <v>3</v>
      </c>
      <c r="H5" s="23">
        <f>SUM(C5+D5+F5+G5)</f>
        <v>89.975</v>
      </c>
      <c r="I5" s="59"/>
      <c r="J5" s="31">
        <f>RANK(H5,$H$4:$H$70)</f>
        <v>2</v>
      </c>
      <c r="K5" s="23">
        <v>3.77</v>
      </c>
      <c r="L5" s="68"/>
    </row>
    <row r="6" s="65" customFormat="1" ht="27" customHeight="1" spans="1:12">
      <c r="A6" s="85" t="s">
        <v>70</v>
      </c>
      <c r="B6" s="70" t="s">
        <v>69</v>
      </c>
      <c r="C6" s="22">
        <v>9.8</v>
      </c>
      <c r="D6" s="23">
        <f>K6*25*0.7</f>
        <v>66.15</v>
      </c>
      <c r="E6" s="23">
        <v>56.2</v>
      </c>
      <c r="F6" s="24">
        <f>E6*0.2</f>
        <v>11.24</v>
      </c>
      <c r="G6" s="25">
        <v>2</v>
      </c>
      <c r="H6" s="23">
        <f>SUM(C6+D6+F6+G6)</f>
        <v>89.19</v>
      </c>
      <c r="I6" s="59"/>
      <c r="J6" s="31">
        <f>RANK(H6,$H$4:$H$70)</f>
        <v>3</v>
      </c>
      <c r="K6" s="23">
        <v>3.78</v>
      </c>
      <c r="L6" s="68"/>
    </row>
    <row r="7" s="65" customFormat="1" ht="27" customHeight="1" spans="1:12">
      <c r="A7" s="85" t="s">
        <v>71</v>
      </c>
      <c r="B7" s="70" t="s">
        <v>69</v>
      </c>
      <c r="C7" s="22">
        <v>9</v>
      </c>
      <c r="D7" s="23">
        <f>K7*25*0.7</f>
        <v>65.975</v>
      </c>
      <c r="E7" s="23">
        <v>46</v>
      </c>
      <c r="F7" s="24">
        <f>E7*0.2</f>
        <v>9.2</v>
      </c>
      <c r="G7" s="25">
        <v>5</v>
      </c>
      <c r="H7" s="23">
        <f>SUM(C7+D7+F7+G7)</f>
        <v>89.175</v>
      </c>
      <c r="I7" s="59"/>
      <c r="J7" s="31">
        <f>RANK(H7,$H$4:$H$70)</f>
        <v>4</v>
      </c>
      <c r="K7" s="23">
        <v>3.77</v>
      </c>
      <c r="L7" s="68"/>
    </row>
    <row r="8" s="65" customFormat="1" ht="27" customHeight="1" spans="1:12">
      <c r="A8" s="85" t="s">
        <v>72</v>
      </c>
      <c r="B8" s="70" t="s">
        <v>69</v>
      </c>
      <c r="C8" s="22">
        <v>9.6</v>
      </c>
      <c r="D8" s="23">
        <f>K8*25*0.7</f>
        <v>57.4</v>
      </c>
      <c r="E8" s="23">
        <v>87</v>
      </c>
      <c r="F8" s="24">
        <f>E8*0.2</f>
        <v>17.4</v>
      </c>
      <c r="G8" s="25">
        <v>4</v>
      </c>
      <c r="H8" s="23">
        <f>SUM(C8+D8+F8+G8)</f>
        <v>88.4</v>
      </c>
      <c r="I8" s="59"/>
      <c r="J8" s="31">
        <f>RANK(H8,$H$4:$H$70)</f>
        <v>5</v>
      </c>
      <c r="K8" s="23">
        <v>3.28</v>
      </c>
      <c r="L8" s="68"/>
    </row>
    <row r="9" s="65" customFormat="1" ht="27" customHeight="1" spans="1:12">
      <c r="A9" s="51" t="s">
        <v>73</v>
      </c>
      <c r="B9" s="51" t="s">
        <v>67</v>
      </c>
      <c r="C9" s="52">
        <v>10</v>
      </c>
      <c r="D9" s="23">
        <f>K9*25*0.7</f>
        <v>64.75</v>
      </c>
      <c r="E9" s="53">
        <v>55.25</v>
      </c>
      <c r="F9" s="69">
        <v>11.05</v>
      </c>
      <c r="G9" s="54">
        <v>2.5</v>
      </c>
      <c r="H9" s="23">
        <f>SUM(C9+D9+F9+G9)</f>
        <v>88.3</v>
      </c>
      <c r="I9" s="58"/>
      <c r="J9" s="31">
        <f>RANK(H9,$H$4:$H$70)</f>
        <v>6</v>
      </c>
      <c r="K9" s="62">
        <v>3.7</v>
      </c>
      <c r="L9" s="68"/>
    </row>
    <row r="10" s="65" customFormat="1" ht="27" customHeight="1" spans="1:12">
      <c r="A10" s="85" t="s">
        <v>74</v>
      </c>
      <c r="B10" s="70" t="s">
        <v>69</v>
      </c>
      <c r="C10" s="22">
        <v>9.4</v>
      </c>
      <c r="D10" s="23">
        <f>K10*25*0.7</f>
        <v>64.925</v>
      </c>
      <c r="E10" s="23">
        <v>66</v>
      </c>
      <c r="F10" s="24">
        <f>E10*0.2</f>
        <v>13.2</v>
      </c>
      <c r="G10" s="25">
        <v>0</v>
      </c>
      <c r="H10" s="23">
        <f>SUM(C10+D10+F10+G10)</f>
        <v>87.525</v>
      </c>
      <c r="I10" s="59"/>
      <c r="J10" s="31">
        <f>RANK(H10,$H$4:$H$70)</f>
        <v>7</v>
      </c>
      <c r="K10" s="23">
        <v>3.71</v>
      </c>
      <c r="L10" s="68"/>
    </row>
    <row r="11" s="65" customFormat="1" ht="27" customHeight="1" spans="1:12">
      <c r="A11" s="85" t="s">
        <v>75</v>
      </c>
      <c r="B11" s="70" t="s">
        <v>69</v>
      </c>
      <c r="C11" s="22">
        <v>9.6</v>
      </c>
      <c r="D11" s="23">
        <f>K11*25*0.7</f>
        <v>68.425</v>
      </c>
      <c r="E11" s="23">
        <v>20.8</v>
      </c>
      <c r="F11" s="24">
        <f>E11*0.2</f>
        <v>4.16</v>
      </c>
      <c r="G11" s="25">
        <v>5</v>
      </c>
      <c r="H11" s="23">
        <f>SUM(C11+D11+F11+G11)</f>
        <v>87.185</v>
      </c>
      <c r="I11" s="59"/>
      <c r="J11" s="31">
        <f>RANK(H11,$H$4:$H$70)</f>
        <v>8</v>
      </c>
      <c r="K11" s="23">
        <v>3.91</v>
      </c>
      <c r="L11" s="68"/>
    </row>
    <row r="12" s="65" customFormat="1" ht="27" customHeight="1" spans="1:12">
      <c r="A12" s="85" t="s">
        <v>76</v>
      </c>
      <c r="B12" s="70" t="s">
        <v>69</v>
      </c>
      <c r="C12" s="22">
        <v>10</v>
      </c>
      <c r="D12" s="23">
        <f>K12*25*0.7</f>
        <v>65.45</v>
      </c>
      <c r="E12" s="23">
        <v>39</v>
      </c>
      <c r="F12" s="24">
        <f>E12*0.2</f>
        <v>7.8</v>
      </c>
      <c r="G12" s="25">
        <v>3</v>
      </c>
      <c r="H12" s="23">
        <f>SUM(C12+D12+F12+G12)</f>
        <v>86.25</v>
      </c>
      <c r="I12" s="59"/>
      <c r="J12" s="31">
        <f>RANK(H12,$H$4:$H$70)</f>
        <v>9</v>
      </c>
      <c r="K12" s="23">
        <v>3.74</v>
      </c>
      <c r="L12" s="68"/>
    </row>
    <row r="13" s="65" customFormat="1" ht="27" customHeight="1" spans="1:12">
      <c r="A13" s="51" t="s">
        <v>77</v>
      </c>
      <c r="B13" s="51" t="s">
        <v>67</v>
      </c>
      <c r="C13" s="52">
        <v>9</v>
      </c>
      <c r="D13" s="23">
        <f>K13*25*0.7</f>
        <v>53.9</v>
      </c>
      <c r="E13" s="53">
        <v>88.25</v>
      </c>
      <c r="F13" s="69">
        <v>17.65</v>
      </c>
      <c r="G13" s="54">
        <v>5</v>
      </c>
      <c r="H13" s="23">
        <f>SUM(C13+D13+F13+G13)</f>
        <v>85.55</v>
      </c>
      <c r="I13" s="58"/>
      <c r="J13" s="31">
        <f>RANK(H13,$H$4:$H$70)</f>
        <v>10</v>
      </c>
      <c r="K13" s="62">
        <v>3.08</v>
      </c>
      <c r="L13" s="72"/>
    </row>
    <row r="14" s="65" customFormat="1" ht="27" customHeight="1" spans="1:12">
      <c r="A14" s="51" t="s">
        <v>78</v>
      </c>
      <c r="B14" s="51" t="s">
        <v>67</v>
      </c>
      <c r="C14" s="52">
        <v>9.6</v>
      </c>
      <c r="D14" s="23">
        <f>K14*25*0.7</f>
        <v>61.25</v>
      </c>
      <c r="E14" s="56">
        <v>48.25</v>
      </c>
      <c r="F14" s="71">
        <v>9.65</v>
      </c>
      <c r="G14" s="54">
        <v>5</v>
      </c>
      <c r="H14" s="23">
        <f>SUM(C14+D14+F14+G14)</f>
        <v>85.5</v>
      </c>
      <c r="I14" s="59"/>
      <c r="J14" s="31">
        <f>RANK(H14,$H$4:$H$70)</f>
        <v>11</v>
      </c>
      <c r="K14" s="62">
        <v>3.5</v>
      </c>
      <c r="L14" s="68"/>
    </row>
    <row r="15" s="65" customFormat="1" ht="27" customHeight="1" spans="1:12">
      <c r="A15" s="51" t="s">
        <v>79</v>
      </c>
      <c r="B15" s="51" t="s">
        <v>67</v>
      </c>
      <c r="C15" s="52">
        <v>9.8</v>
      </c>
      <c r="D15" s="23">
        <f>K15*25*0.7</f>
        <v>63.35</v>
      </c>
      <c r="E15" s="53">
        <v>45.25</v>
      </c>
      <c r="F15" s="69">
        <v>9.05</v>
      </c>
      <c r="G15" s="54">
        <v>2.5</v>
      </c>
      <c r="H15" s="23">
        <f>SUM(C15+D15+F15+G15)</f>
        <v>84.7</v>
      </c>
      <c r="I15" s="58"/>
      <c r="J15" s="31">
        <f>RANK(H15,$H$4:$H$70)</f>
        <v>12</v>
      </c>
      <c r="K15" s="62">
        <v>3.62</v>
      </c>
      <c r="L15" s="68"/>
    </row>
    <row r="16" s="65" customFormat="1" ht="27" customHeight="1" spans="1:12">
      <c r="A16" s="51" t="s">
        <v>80</v>
      </c>
      <c r="B16" s="51" t="s">
        <v>67</v>
      </c>
      <c r="C16" s="52">
        <v>9</v>
      </c>
      <c r="D16" s="23">
        <f>K16*25*0.7</f>
        <v>63.175</v>
      </c>
      <c r="E16" s="53">
        <v>27.5</v>
      </c>
      <c r="F16" s="69">
        <v>5.5</v>
      </c>
      <c r="G16" s="54">
        <v>5</v>
      </c>
      <c r="H16" s="23">
        <f>SUM(C16+D16+F16+G16)</f>
        <v>82.675</v>
      </c>
      <c r="I16" s="58"/>
      <c r="J16" s="31">
        <f>RANK(H16,$H$4:$H$70)</f>
        <v>13</v>
      </c>
      <c r="K16" s="62">
        <v>3.61</v>
      </c>
      <c r="L16" s="68"/>
    </row>
    <row r="17" s="65" customFormat="1" ht="27" customHeight="1" spans="1:12">
      <c r="A17" s="51" t="s">
        <v>81</v>
      </c>
      <c r="B17" s="51" t="s">
        <v>82</v>
      </c>
      <c r="C17" s="52">
        <v>9</v>
      </c>
      <c r="D17" s="23">
        <f>K17*25*0.7</f>
        <v>64.225</v>
      </c>
      <c r="E17" s="53">
        <v>35.25</v>
      </c>
      <c r="F17" s="53">
        <v>7.05</v>
      </c>
      <c r="G17" s="54">
        <v>2</v>
      </c>
      <c r="H17" s="23">
        <f>SUM(C17+D17+F17+G17)</f>
        <v>82.275</v>
      </c>
      <c r="I17" s="59" t="s">
        <v>83</v>
      </c>
      <c r="J17" s="31">
        <f>RANK(H17,$H$4:$H$70)</f>
        <v>14</v>
      </c>
      <c r="K17" s="57">
        <v>3.67</v>
      </c>
      <c r="L17" s="68"/>
    </row>
    <row r="18" s="65" customFormat="1" ht="27" customHeight="1" spans="1:12">
      <c r="A18" s="51" t="s">
        <v>84</v>
      </c>
      <c r="B18" s="51" t="s">
        <v>82</v>
      </c>
      <c r="C18" s="52">
        <v>10</v>
      </c>
      <c r="D18" s="23">
        <f>K18*25*0.7</f>
        <v>58.45</v>
      </c>
      <c r="E18" s="53">
        <v>40</v>
      </c>
      <c r="F18" s="53">
        <v>8</v>
      </c>
      <c r="G18" s="55">
        <v>5</v>
      </c>
      <c r="H18" s="23">
        <f>SUM(C18+D18+F18+G18)</f>
        <v>81.45</v>
      </c>
      <c r="I18" s="58"/>
      <c r="J18" s="31">
        <f>RANK(H18,$H$4:$H$70)</f>
        <v>15</v>
      </c>
      <c r="K18" s="57">
        <v>3.34</v>
      </c>
      <c r="L18" s="68"/>
    </row>
    <row r="19" s="65" customFormat="1" ht="27" customHeight="1" spans="1:12">
      <c r="A19" s="85" t="s">
        <v>85</v>
      </c>
      <c r="B19" s="70" t="s">
        <v>69</v>
      </c>
      <c r="C19" s="22">
        <v>8.8</v>
      </c>
      <c r="D19" s="23">
        <f>K19*25*0.7</f>
        <v>67.2</v>
      </c>
      <c r="E19" s="23">
        <v>17.3</v>
      </c>
      <c r="F19" s="24">
        <f>E19*0.2</f>
        <v>3.46</v>
      </c>
      <c r="G19" s="25">
        <v>0</v>
      </c>
      <c r="H19" s="23">
        <f>SUM(C19+D19+F19+G19)</f>
        <v>79.46</v>
      </c>
      <c r="I19" s="59"/>
      <c r="J19" s="31">
        <f>RANK(H19,$H$4:$H$70)</f>
        <v>16</v>
      </c>
      <c r="K19" s="23">
        <v>3.84</v>
      </c>
      <c r="L19" s="68"/>
    </row>
    <row r="20" s="65" customFormat="1" ht="27" customHeight="1" spans="1:12">
      <c r="A20" s="51" t="s">
        <v>86</v>
      </c>
      <c r="B20" s="51" t="s">
        <v>67</v>
      </c>
      <c r="C20" s="52">
        <v>9.6</v>
      </c>
      <c r="D20" s="23">
        <f>K20*25*0.7</f>
        <v>61.25</v>
      </c>
      <c r="E20" s="53">
        <v>15.5</v>
      </c>
      <c r="F20" s="69">
        <v>3.1</v>
      </c>
      <c r="G20" s="54">
        <v>5</v>
      </c>
      <c r="H20" s="23">
        <f>SUM(C20+D20+F20+G20)</f>
        <v>78.95</v>
      </c>
      <c r="I20" s="58"/>
      <c r="J20" s="31">
        <f>RANK(H20,$H$4:$H$70)</f>
        <v>17</v>
      </c>
      <c r="K20" s="62">
        <v>3.5</v>
      </c>
      <c r="L20" s="68"/>
    </row>
    <row r="21" s="65" customFormat="1" ht="27" customHeight="1" spans="1:12">
      <c r="A21" s="85" t="s">
        <v>87</v>
      </c>
      <c r="B21" s="70" t="s">
        <v>69</v>
      </c>
      <c r="C21" s="22">
        <v>9.4</v>
      </c>
      <c r="D21" s="23">
        <f>K21*25*0.7</f>
        <v>59.675</v>
      </c>
      <c r="E21" s="23">
        <v>29.575</v>
      </c>
      <c r="F21" s="24">
        <f>E21*0.2</f>
        <v>5.915</v>
      </c>
      <c r="G21" s="25">
        <v>3</v>
      </c>
      <c r="H21" s="23">
        <f>SUM(C21+D21+F21+G21)</f>
        <v>77.99</v>
      </c>
      <c r="I21" s="59"/>
      <c r="J21" s="31">
        <f>RANK(H21,$H$4:$H$70)</f>
        <v>18</v>
      </c>
      <c r="K21" s="23">
        <v>3.41</v>
      </c>
      <c r="L21" s="68"/>
    </row>
    <row r="22" s="65" customFormat="1" ht="27" customHeight="1" spans="1:12">
      <c r="A22" s="51" t="s">
        <v>88</v>
      </c>
      <c r="B22" s="51" t="s">
        <v>82</v>
      </c>
      <c r="C22" s="52">
        <v>9.2</v>
      </c>
      <c r="D22" s="23">
        <f>K22*25*0.7</f>
        <v>63.35</v>
      </c>
      <c r="E22" s="53">
        <v>24.6</v>
      </c>
      <c r="F22" s="53">
        <v>4.92</v>
      </c>
      <c r="G22" s="54">
        <v>0</v>
      </c>
      <c r="H22" s="23">
        <f>SUM(C22+D22+F22+G22)</f>
        <v>77.47</v>
      </c>
      <c r="I22" s="58"/>
      <c r="J22" s="31">
        <f>RANK(H22,$H$4:$H$70)</f>
        <v>19</v>
      </c>
      <c r="K22" s="57">
        <v>3.62</v>
      </c>
      <c r="L22" s="68"/>
    </row>
    <row r="23" s="65" customFormat="1" ht="27" customHeight="1" spans="1:12">
      <c r="A23" s="51" t="s">
        <v>89</v>
      </c>
      <c r="B23" s="51" t="s">
        <v>67</v>
      </c>
      <c r="C23" s="52">
        <v>9</v>
      </c>
      <c r="D23" s="23">
        <f>K23*25*0.7</f>
        <v>54.075</v>
      </c>
      <c r="E23" s="53">
        <v>41.75</v>
      </c>
      <c r="F23" s="69">
        <v>8.35</v>
      </c>
      <c r="G23" s="54">
        <v>5</v>
      </c>
      <c r="H23" s="23">
        <f>SUM(C23+D23+F23+G23)</f>
        <v>76.425</v>
      </c>
      <c r="I23" s="58"/>
      <c r="J23" s="31">
        <f>RANK(H23,$H$4:$H$70)</f>
        <v>20</v>
      </c>
      <c r="K23" s="62">
        <v>3.09</v>
      </c>
      <c r="L23" s="68"/>
    </row>
    <row r="24" s="65" customFormat="1" ht="27" customHeight="1" spans="1:12">
      <c r="A24" s="51" t="s">
        <v>90</v>
      </c>
      <c r="B24" s="51" t="s">
        <v>67</v>
      </c>
      <c r="C24" s="52">
        <v>9.4</v>
      </c>
      <c r="D24" s="23">
        <f>K24*25*0.7</f>
        <v>58.1</v>
      </c>
      <c r="E24" s="53">
        <v>29.5</v>
      </c>
      <c r="F24" s="69">
        <v>5.9</v>
      </c>
      <c r="G24" s="54">
        <v>2.5</v>
      </c>
      <c r="H24" s="23">
        <f>SUM(C24+D24+F24+G24)</f>
        <v>75.9</v>
      </c>
      <c r="I24" s="58"/>
      <c r="J24" s="31">
        <f>RANK(H24,$H$4:$H$70)</f>
        <v>21</v>
      </c>
      <c r="K24" s="62">
        <v>3.32</v>
      </c>
      <c r="L24" s="68"/>
    </row>
    <row r="25" s="65" customFormat="1" ht="27" customHeight="1" spans="1:12">
      <c r="A25" s="51" t="s">
        <v>91</v>
      </c>
      <c r="B25" s="51" t="s">
        <v>82</v>
      </c>
      <c r="C25" s="52">
        <v>9.6</v>
      </c>
      <c r="D25" s="23">
        <f>K25*25*0.7</f>
        <v>57.925</v>
      </c>
      <c r="E25" s="53">
        <v>36.7</v>
      </c>
      <c r="F25" s="53">
        <v>7.34</v>
      </c>
      <c r="G25" s="54">
        <v>0</v>
      </c>
      <c r="H25" s="23">
        <f>SUM(C25+D25+F25+G25)</f>
        <v>74.865</v>
      </c>
      <c r="I25" s="58"/>
      <c r="J25" s="31">
        <f>RANK(H25,$H$4:$H$70)</f>
        <v>22</v>
      </c>
      <c r="K25" s="57">
        <v>3.31</v>
      </c>
      <c r="L25" s="68"/>
    </row>
    <row r="26" s="65" customFormat="1" ht="27" customHeight="1" spans="1:11">
      <c r="A26" s="51" t="s">
        <v>92</v>
      </c>
      <c r="B26" s="51" t="s">
        <v>67</v>
      </c>
      <c r="C26" s="52">
        <v>9.4</v>
      </c>
      <c r="D26" s="23">
        <f>K26*25*0.7</f>
        <v>59.85</v>
      </c>
      <c r="E26" s="53">
        <v>14.75</v>
      </c>
      <c r="F26" s="69">
        <v>2.95</v>
      </c>
      <c r="G26" s="54">
        <v>2.5</v>
      </c>
      <c r="H26" s="23">
        <f>SUM(C26+D26+F26+G26)</f>
        <v>74.7</v>
      </c>
      <c r="I26" s="58"/>
      <c r="J26" s="31">
        <f>RANK(H26,$H$4:$H$70)</f>
        <v>23</v>
      </c>
      <c r="K26" s="62">
        <v>3.42</v>
      </c>
    </row>
    <row r="27" s="65" customFormat="1" ht="27" customHeight="1" spans="1:11">
      <c r="A27" s="51" t="s">
        <v>93</v>
      </c>
      <c r="B27" s="51" t="s">
        <v>67</v>
      </c>
      <c r="C27" s="52">
        <v>9.2</v>
      </c>
      <c r="D27" s="23">
        <f>K27*25*0.7</f>
        <v>55.125</v>
      </c>
      <c r="E27" s="53">
        <v>39.25</v>
      </c>
      <c r="F27" s="69">
        <v>7.85</v>
      </c>
      <c r="G27" s="54">
        <v>2.5</v>
      </c>
      <c r="H27" s="23">
        <f>SUM(C27+D27+F27+G27)</f>
        <v>74.675</v>
      </c>
      <c r="I27" s="58"/>
      <c r="J27" s="31">
        <f>RANK(H27,$H$4:$H$70)</f>
        <v>24</v>
      </c>
      <c r="K27" s="62">
        <v>3.15</v>
      </c>
    </row>
    <row r="28" s="65" customFormat="1" ht="27" customHeight="1" spans="1:11">
      <c r="A28" s="85" t="s">
        <v>94</v>
      </c>
      <c r="B28" s="70" t="s">
        <v>69</v>
      </c>
      <c r="C28" s="22">
        <v>9.2</v>
      </c>
      <c r="D28" s="23">
        <f>K28*25*0.7</f>
        <v>55.3</v>
      </c>
      <c r="E28" s="23">
        <v>40.75</v>
      </c>
      <c r="F28" s="24">
        <f>E28*0.2</f>
        <v>8.15</v>
      </c>
      <c r="G28" s="25">
        <v>2</v>
      </c>
      <c r="H28" s="23">
        <f>SUM(C28+D28+F28+G28)</f>
        <v>74.65</v>
      </c>
      <c r="I28" s="59"/>
      <c r="J28" s="31">
        <f>RANK(H28,$H$4:$H$70)</f>
        <v>25</v>
      </c>
      <c r="K28" s="23">
        <v>3.16</v>
      </c>
    </row>
    <row r="29" s="65" customFormat="1" ht="27" customHeight="1" spans="1:11">
      <c r="A29" s="51" t="s">
        <v>95</v>
      </c>
      <c r="B29" s="51" t="s">
        <v>67</v>
      </c>
      <c r="C29" s="52">
        <v>8.8</v>
      </c>
      <c r="D29" s="23">
        <f>K29*25*0.7</f>
        <v>52.675</v>
      </c>
      <c r="E29" s="56">
        <v>37.95</v>
      </c>
      <c r="F29" s="71">
        <v>7.59</v>
      </c>
      <c r="G29" s="55">
        <v>5</v>
      </c>
      <c r="H29" s="23">
        <f>SUM(C29+D29+F29+G29)</f>
        <v>74.065</v>
      </c>
      <c r="I29" s="58"/>
      <c r="J29" s="31">
        <f>RANK(H29,$H$4:$H$70)</f>
        <v>26</v>
      </c>
      <c r="K29" s="62">
        <v>3.01</v>
      </c>
    </row>
    <row r="30" s="65" customFormat="1" ht="27" customHeight="1" spans="1:11">
      <c r="A30" s="51" t="s">
        <v>96</v>
      </c>
      <c r="B30" s="51" t="s">
        <v>67</v>
      </c>
      <c r="C30" s="52">
        <v>8.6</v>
      </c>
      <c r="D30" s="23">
        <f>K30*25*0.7</f>
        <v>47.775</v>
      </c>
      <c r="E30" s="53">
        <v>65</v>
      </c>
      <c r="F30" s="69">
        <v>13</v>
      </c>
      <c r="G30" s="54">
        <v>4.5</v>
      </c>
      <c r="H30" s="23">
        <f>SUM(C30+D30+F30+G30)</f>
        <v>73.875</v>
      </c>
      <c r="I30" s="58"/>
      <c r="J30" s="31">
        <f>RANK(H30,$H$4:$H$70)</f>
        <v>27</v>
      </c>
      <c r="K30" s="62">
        <v>2.73</v>
      </c>
    </row>
    <row r="31" s="65" customFormat="1" ht="27" customHeight="1" spans="1:11">
      <c r="A31" s="85" t="s">
        <v>97</v>
      </c>
      <c r="B31" s="70" t="s">
        <v>69</v>
      </c>
      <c r="C31" s="26">
        <v>9.8</v>
      </c>
      <c r="D31" s="23">
        <f>K31*25*0.7</f>
        <v>51.975</v>
      </c>
      <c r="E31" s="27">
        <v>42.35</v>
      </c>
      <c r="F31" s="24">
        <f>E31*0.2</f>
        <v>8.47</v>
      </c>
      <c r="G31" s="25">
        <v>3</v>
      </c>
      <c r="H31" s="23">
        <f>SUM(C31+D31+F31+G31)</f>
        <v>73.245</v>
      </c>
      <c r="I31" s="59"/>
      <c r="J31" s="31">
        <f>RANK(H31,$H$4:$H$70)</f>
        <v>28</v>
      </c>
      <c r="K31" s="23">
        <v>2.97</v>
      </c>
    </row>
    <row r="32" s="65" customFormat="1" ht="27" customHeight="1" spans="1:11">
      <c r="A32" s="51" t="s">
        <v>98</v>
      </c>
      <c r="B32" s="51" t="s">
        <v>67</v>
      </c>
      <c r="C32" s="52">
        <v>8.6</v>
      </c>
      <c r="D32" s="23">
        <f>K32*25*0.7</f>
        <v>49.525</v>
      </c>
      <c r="E32" s="53">
        <v>45.7</v>
      </c>
      <c r="F32" s="69">
        <v>9.14</v>
      </c>
      <c r="G32" s="54">
        <v>5</v>
      </c>
      <c r="H32" s="23">
        <f>SUM(C32+D32+F32+G32)</f>
        <v>72.265</v>
      </c>
      <c r="I32" s="59"/>
      <c r="J32" s="31">
        <f>RANK(H32,$H$4:$H$70)</f>
        <v>29</v>
      </c>
      <c r="K32" s="62">
        <v>2.83</v>
      </c>
    </row>
    <row r="33" s="65" customFormat="1" ht="27" customHeight="1" spans="1:11">
      <c r="A33" s="51" t="s">
        <v>99</v>
      </c>
      <c r="B33" s="51" t="s">
        <v>82</v>
      </c>
      <c r="C33" s="52">
        <v>9.4</v>
      </c>
      <c r="D33" s="23">
        <f>K33*25*0.7</f>
        <v>52.85</v>
      </c>
      <c r="E33" s="53">
        <v>34.15</v>
      </c>
      <c r="F33" s="53">
        <v>6.83</v>
      </c>
      <c r="G33" s="54">
        <v>3</v>
      </c>
      <c r="H33" s="23">
        <f>SUM(C33+D33+F33+G33)</f>
        <v>72.08</v>
      </c>
      <c r="I33" s="59"/>
      <c r="J33" s="31">
        <f>RANK(H33,$H$4:$H$70)</f>
        <v>30</v>
      </c>
      <c r="K33" s="57">
        <v>3.02</v>
      </c>
    </row>
    <row r="34" s="65" customFormat="1" ht="27" customHeight="1" spans="1:11">
      <c r="A34" s="51" t="s">
        <v>100</v>
      </c>
      <c r="B34" s="51" t="s">
        <v>82</v>
      </c>
      <c r="C34" s="52">
        <v>10</v>
      </c>
      <c r="D34" s="23">
        <f>K34*25*0.7</f>
        <v>52.15</v>
      </c>
      <c r="E34" s="56">
        <v>48.75</v>
      </c>
      <c r="F34" s="56">
        <v>9.75</v>
      </c>
      <c r="G34" s="54">
        <v>0</v>
      </c>
      <c r="H34" s="23">
        <f>SUM(C34+D34+F34+G34)</f>
        <v>71.9</v>
      </c>
      <c r="I34" s="59"/>
      <c r="J34" s="31">
        <f>RANK(H34,$H$4:$H$70)</f>
        <v>31</v>
      </c>
      <c r="K34" s="57">
        <v>2.98</v>
      </c>
    </row>
    <row r="35" s="65" customFormat="1" ht="27" customHeight="1" spans="1:11">
      <c r="A35" s="51" t="s">
        <v>101</v>
      </c>
      <c r="B35" s="51" t="s">
        <v>82</v>
      </c>
      <c r="C35" s="52">
        <v>9.8</v>
      </c>
      <c r="D35" s="23">
        <f>K35*25*0.7</f>
        <v>51.625</v>
      </c>
      <c r="E35" s="53">
        <v>48.55</v>
      </c>
      <c r="F35" s="53">
        <v>9.71</v>
      </c>
      <c r="G35" s="54">
        <v>0</v>
      </c>
      <c r="H35" s="23">
        <f>SUM(C35+D35+F35+G35)</f>
        <v>71.135</v>
      </c>
      <c r="I35" s="58"/>
      <c r="J35" s="31">
        <f>RANK(H35,$H$4:$H$70)</f>
        <v>32</v>
      </c>
      <c r="K35" s="57">
        <v>2.95</v>
      </c>
    </row>
    <row r="36" s="65" customFormat="1" ht="27" customHeight="1" spans="1:11">
      <c r="A36" s="85" t="s">
        <v>102</v>
      </c>
      <c r="B36" s="70" t="s">
        <v>69</v>
      </c>
      <c r="C36" s="22">
        <v>9</v>
      </c>
      <c r="D36" s="23">
        <f>K36*25*0.7</f>
        <v>56.875</v>
      </c>
      <c r="E36" s="23">
        <v>24.85</v>
      </c>
      <c r="F36" s="24">
        <f>E36*0.2</f>
        <v>4.97</v>
      </c>
      <c r="G36" s="25">
        <v>0</v>
      </c>
      <c r="H36" s="23">
        <f>SUM(C36+D36+F36+G36)</f>
        <v>70.845</v>
      </c>
      <c r="I36" s="59"/>
      <c r="J36" s="31">
        <f>RANK(H36,$H$4:$H$70)</f>
        <v>33</v>
      </c>
      <c r="K36" s="23">
        <v>3.25</v>
      </c>
    </row>
    <row r="37" s="65" customFormat="1" ht="27" customHeight="1" spans="1:11">
      <c r="A37" s="51" t="s">
        <v>103</v>
      </c>
      <c r="B37" s="51" t="s">
        <v>67</v>
      </c>
      <c r="C37" s="52">
        <v>9.2</v>
      </c>
      <c r="D37" s="23">
        <f>K37*25*0.7</f>
        <v>54.95</v>
      </c>
      <c r="E37" s="53">
        <v>17.625</v>
      </c>
      <c r="F37" s="69">
        <v>3.525</v>
      </c>
      <c r="G37" s="54">
        <v>2.5</v>
      </c>
      <c r="H37" s="23">
        <f>SUM(C37+D37+F37+G37)</f>
        <v>70.175</v>
      </c>
      <c r="I37" s="58"/>
      <c r="J37" s="31">
        <f>RANK(H37,$H$4:$H$70)</f>
        <v>34</v>
      </c>
      <c r="K37" s="62">
        <v>3.14</v>
      </c>
    </row>
    <row r="38" s="65" customFormat="1" ht="27" customHeight="1" spans="1:11">
      <c r="A38" s="51" t="s">
        <v>104</v>
      </c>
      <c r="B38" s="51" t="s">
        <v>82</v>
      </c>
      <c r="C38" s="52">
        <v>9.6</v>
      </c>
      <c r="D38" s="23">
        <f>K38*25*0.7</f>
        <v>53.55</v>
      </c>
      <c r="E38" s="53">
        <v>29.8</v>
      </c>
      <c r="F38" s="53">
        <v>5.96</v>
      </c>
      <c r="G38" s="54">
        <v>0</v>
      </c>
      <c r="H38" s="23">
        <f>SUM(C38+D38+F38+G38)</f>
        <v>69.11</v>
      </c>
      <c r="I38" s="58"/>
      <c r="J38" s="31">
        <f>RANK(H38,$H$4:$H$70)</f>
        <v>35</v>
      </c>
      <c r="K38" s="57">
        <v>3.06</v>
      </c>
    </row>
    <row r="39" s="65" customFormat="1" ht="27" customHeight="1" spans="1:11">
      <c r="A39" s="85" t="s">
        <v>105</v>
      </c>
      <c r="B39" s="70" t="s">
        <v>69</v>
      </c>
      <c r="C39" s="22">
        <v>9.2</v>
      </c>
      <c r="D39" s="23">
        <f>K39*25*0.7</f>
        <v>50.75</v>
      </c>
      <c r="E39" s="23">
        <v>33.5</v>
      </c>
      <c r="F39" s="24">
        <f>E39*0.2</f>
        <v>6.7</v>
      </c>
      <c r="G39" s="25">
        <v>2</v>
      </c>
      <c r="H39" s="23">
        <f>SUM(C39+D39+F39+G39)</f>
        <v>68.65</v>
      </c>
      <c r="I39" s="59"/>
      <c r="J39" s="31">
        <f>RANK(H39,$H$4:$H$70)</f>
        <v>36</v>
      </c>
      <c r="K39" s="23">
        <v>2.9</v>
      </c>
    </row>
    <row r="40" s="65" customFormat="1" ht="27" customHeight="1" spans="1:11">
      <c r="A40" s="51" t="s">
        <v>106</v>
      </c>
      <c r="B40" s="51" t="s">
        <v>82</v>
      </c>
      <c r="C40" s="52">
        <v>9.4</v>
      </c>
      <c r="D40" s="23">
        <f>K40*25*0.7</f>
        <v>49.35</v>
      </c>
      <c r="E40" s="53">
        <v>27.55</v>
      </c>
      <c r="F40" s="53">
        <v>5.51</v>
      </c>
      <c r="G40" s="54">
        <v>3</v>
      </c>
      <c r="H40" s="23">
        <f>SUM(C40+D40+F40+G40)</f>
        <v>67.26</v>
      </c>
      <c r="I40" s="58"/>
      <c r="J40" s="31">
        <f>RANK(H40,$H$4:$H$70)</f>
        <v>37</v>
      </c>
      <c r="K40" s="57">
        <v>2.82</v>
      </c>
    </row>
    <row r="41" s="65" customFormat="1" ht="27" customHeight="1" spans="1:11">
      <c r="A41" s="51" t="s">
        <v>107</v>
      </c>
      <c r="B41" s="51" t="s">
        <v>82</v>
      </c>
      <c r="C41" s="52">
        <v>9.2</v>
      </c>
      <c r="D41" s="23">
        <f>K41*25*0.7</f>
        <v>52.5</v>
      </c>
      <c r="E41" s="53">
        <v>25.2</v>
      </c>
      <c r="F41" s="53">
        <v>5.04</v>
      </c>
      <c r="G41" s="54">
        <v>0</v>
      </c>
      <c r="H41" s="23">
        <f>SUM(C41+D41+F41+G41)</f>
        <v>66.74</v>
      </c>
      <c r="I41" s="58"/>
      <c r="J41" s="31">
        <f>RANK(H41,$H$4:$H$70)</f>
        <v>38</v>
      </c>
      <c r="K41" s="57">
        <v>3</v>
      </c>
    </row>
    <row r="42" s="65" customFormat="1" ht="27" customHeight="1" spans="1:11">
      <c r="A42" s="85" t="s">
        <v>108</v>
      </c>
      <c r="B42" s="70" t="s">
        <v>69</v>
      </c>
      <c r="C42" s="22">
        <v>9</v>
      </c>
      <c r="D42" s="23">
        <f>K42*25*0.7</f>
        <v>50.4</v>
      </c>
      <c r="E42" s="23">
        <v>32</v>
      </c>
      <c r="F42" s="24">
        <f>E42*0.2</f>
        <v>6.4</v>
      </c>
      <c r="G42" s="25">
        <v>0</v>
      </c>
      <c r="H42" s="23">
        <f>SUM(C42+D42+F42+G42)</f>
        <v>65.8</v>
      </c>
      <c r="I42" s="59"/>
      <c r="J42" s="31">
        <f>RANK(H42,$H$4:$H$70)</f>
        <v>39</v>
      </c>
      <c r="K42" s="23">
        <v>2.88</v>
      </c>
    </row>
    <row r="43" s="65" customFormat="1" ht="27" customHeight="1" spans="1:11">
      <c r="A43" s="85" t="s">
        <v>109</v>
      </c>
      <c r="B43" s="70" t="s">
        <v>69</v>
      </c>
      <c r="C43" s="22">
        <v>8.6</v>
      </c>
      <c r="D43" s="23">
        <f>K43*25*0.7</f>
        <v>51.8</v>
      </c>
      <c r="E43" s="23">
        <v>23.15</v>
      </c>
      <c r="F43" s="24">
        <f>E43*0.2</f>
        <v>4.63</v>
      </c>
      <c r="G43" s="25">
        <v>0</v>
      </c>
      <c r="H43" s="23">
        <f>SUM(C43+D43+F43+G43)</f>
        <v>65.03</v>
      </c>
      <c r="I43" s="59"/>
      <c r="J43" s="31">
        <f>RANK(H43,$H$4:$H$70)</f>
        <v>40</v>
      </c>
      <c r="K43" s="23">
        <v>2.96</v>
      </c>
    </row>
    <row r="44" s="65" customFormat="1" ht="27" customHeight="1" spans="1:11">
      <c r="A44" s="85" t="s">
        <v>110</v>
      </c>
      <c r="B44" s="70" t="s">
        <v>69</v>
      </c>
      <c r="C44" s="22">
        <v>9.4</v>
      </c>
      <c r="D44" s="23">
        <f>K44*25*0.7</f>
        <v>50.4</v>
      </c>
      <c r="E44" s="28">
        <v>24</v>
      </c>
      <c r="F44" s="29">
        <f>E44*0.2</f>
        <v>4.8</v>
      </c>
      <c r="G44" s="25">
        <v>0</v>
      </c>
      <c r="H44" s="23">
        <f>SUM(C44+D44+F44+G44)</f>
        <v>64.6</v>
      </c>
      <c r="I44" s="58"/>
      <c r="J44" s="31">
        <f>RANK(H44,$H$4:$H$70)</f>
        <v>41</v>
      </c>
      <c r="K44" s="23">
        <v>2.88</v>
      </c>
    </row>
    <row r="45" s="65" customFormat="1" ht="27" customHeight="1" spans="1:11">
      <c r="A45" s="51" t="s">
        <v>111</v>
      </c>
      <c r="B45" s="51" t="s">
        <v>67</v>
      </c>
      <c r="C45" s="52">
        <v>8.8</v>
      </c>
      <c r="D45" s="23">
        <f>K45*25*0.7</f>
        <v>51.45</v>
      </c>
      <c r="E45" s="53">
        <v>8.25</v>
      </c>
      <c r="F45" s="69">
        <v>1.65</v>
      </c>
      <c r="G45" s="54">
        <v>2.5</v>
      </c>
      <c r="H45" s="23">
        <f>SUM(C45+D45+F45+G45)</f>
        <v>64.4</v>
      </c>
      <c r="I45" s="58"/>
      <c r="J45" s="31">
        <f>RANK(H45,$H$4:$H$70)</f>
        <v>42</v>
      </c>
      <c r="K45" s="62">
        <v>2.94</v>
      </c>
    </row>
    <row r="46" s="65" customFormat="1" ht="27" customHeight="1" spans="1:11">
      <c r="A46" s="51" t="s">
        <v>112</v>
      </c>
      <c r="B46" s="51" t="s">
        <v>67</v>
      </c>
      <c r="C46" s="52">
        <v>8.4</v>
      </c>
      <c r="D46" s="23">
        <f>K46*25*0.7</f>
        <v>42.525</v>
      </c>
      <c r="E46" s="53">
        <v>49.5</v>
      </c>
      <c r="F46" s="69">
        <v>9.9</v>
      </c>
      <c r="G46" s="54">
        <v>3.5</v>
      </c>
      <c r="H46" s="23">
        <f>SUM(C46+D46+F46+G46)</f>
        <v>64.325</v>
      </c>
      <c r="I46" s="58" t="s">
        <v>83</v>
      </c>
      <c r="J46" s="31">
        <f>RANK(H46,$H$4:$H$70)</f>
        <v>43</v>
      </c>
      <c r="K46" s="73">
        <v>2.43</v>
      </c>
    </row>
    <row r="47" s="65" customFormat="1" ht="27" customHeight="1" spans="1:11">
      <c r="A47" s="85" t="s">
        <v>113</v>
      </c>
      <c r="B47" s="70" t="s">
        <v>69</v>
      </c>
      <c r="C47" s="22">
        <v>9.8</v>
      </c>
      <c r="D47" s="23">
        <f>K47*25*0.7</f>
        <v>44.45</v>
      </c>
      <c r="E47" s="23">
        <v>33.5</v>
      </c>
      <c r="F47" s="24">
        <f>E47*0.2</f>
        <v>6.7</v>
      </c>
      <c r="G47" s="25">
        <v>3</v>
      </c>
      <c r="H47" s="23">
        <f>SUM(C47+D47+F47+G47)</f>
        <v>63.95</v>
      </c>
      <c r="I47" s="59" t="s">
        <v>83</v>
      </c>
      <c r="J47" s="31">
        <f>RANK(H47,$H$4:$H$70)</f>
        <v>44</v>
      </c>
      <c r="K47" s="32">
        <v>2.54</v>
      </c>
    </row>
    <row r="48" s="65" customFormat="1" ht="27" customHeight="1" spans="1:11">
      <c r="A48" s="51" t="s">
        <v>114</v>
      </c>
      <c r="B48" s="51" t="s">
        <v>82</v>
      </c>
      <c r="C48" s="52">
        <v>8.6</v>
      </c>
      <c r="D48" s="23">
        <f>K48*25*0.7</f>
        <v>46.725</v>
      </c>
      <c r="E48" s="53">
        <v>23</v>
      </c>
      <c r="F48" s="53">
        <v>4.6</v>
      </c>
      <c r="G48" s="54">
        <v>3</v>
      </c>
      <c r="H48" s="23">
        <f>SUM(C48+D48+F48+G48)</f>
        <v>62.925</v>
      </c>
      <c r="I48" s="58"/>
      <c r="J48" s="31">
        <f>RANK(H48,$H$4:$H$70)</f>
        <v>45</v>
      </c>
      <c r="K48" s="74">
        <v>2.67</v>
      </c>
    </row>
    <row r="49" s="65" customFormat="1" ht="27" customHeight="1" spans="1:11">
      <c r="A49" s="51" t="s">
        <v>115</v>
      </c>
      <c r="B49" s="51" t="s">
        <v>82</v>
      </c>
      <c r="C49" s="52">
        <v>9.8</v>
      </c>
      <c r="D49" s="23">
        <f>K49*25*0.7</f>
        <v>43.75</v>
      </c>
      <c r="E49" s="53">
        <v>26.5</v>
      </c>
      <c r="F49" s="53">
        <v>5.3</v>
      </c>
      <c r="G49" s="54">
        <v>4</v>
      </c>
      <c r="H49" s="23">
        <f>SUM(C49+D49+F49+G49)</f>
        <v>62.85</v>
      </c>
      <c r="I49" s="58"/>
      <c r="J49" s="31">
        <f>RANK(H49,$H$4:$H$70)</f>
        <v>46</v>
      </c>
      <c r="K49" s="74">
        <v>2.5</v>
      </c>
    </row>
    <row r="50" s="65" customFormat="1" ht="27" customHeight="1" spans="1:11">
      <c r="A50" s="51" t="s">
        <v>116</v>
      </c>
      <c r="B50" s="51" t="s">
        <v>82</v>
      </c>
      <c r="C50" s="52">
        <v>9</v>
      </c>
      <c r="D50" s="23">
        <f>K50*25*0.7</f>
        <v>51.625</v>
      </c>
      <c r="E50" s="53">
        <v>8</v>
      </c>
      <c r="F50" s="53">
        <v>1.6</v>
      </c>
      <c r="G50" s="54">
        <v>0</v>
      </c>
      <c r="H50" s="23">
        <f>SUM(C50+D50+F50+G50)</f>
        <v>62.225</v>
      </c>
      <c r="I50" s="58"/>
      <c r="J50" s="31">
        <f>RANK(H50,$H$4:$H$70)</f>
        <v>47</v>
      </c>
      <c r="K50" s="74">
        <v>2.95</v>
      </c>
    </row>
    <row r="51" s="65" customFormat="1" ht="27" customHeight="1" spans="1:11">
      <c r="A51" s="51" t="s">
        <v>117</v>
      </c>
      <c r="B51" s="51" t="s">
        <v>82</v>
      </c>
      <c r="C51" s="52">
        <v>8.8</v>
      </c>
      <c r="D51" s="23">
        <f>K51*25*0.7</f>
        <v>50.05</v>
      </c>
      <c r="E51" s="53">
        <v>11</v>
      </c>
      <c r="F51" s="53">
        <v>2.2</v>
      </c>
      <c r="G51" s="54">
        <v>0</v>
      </c>
      <c r="H51" s="23">
        <f>SUM(C51+D51+F51+G51)</f>
        <v>61.05</v>
      </c>
      <c r="I51" s="58"/>
      <c r="J51" s="31">
        <f>RANK(H51,$H$4:$H$70)</f>
        <v>48</v>
      </c>
      <c r="K51" s="74">
        <v>2.86</v>
      </c>
    </row>
    <row r="52" s="65" customFormat="1" ht="27" customHeight="1" spans="1:11">
      <c r="A52" s="51" t="s">
        <v>118</v>
      </c>
      <c r="B52" s="51" t="s">
        <v>82</v>
      </c>
      <c r="C52" s="52">
        <v>8.8</v>
      </c>
      <c r="D52" s="23">
        <f>K52*25*0.7</f>
        <v>44.275</v>
      </c>
      <c r="E52" s="53">
        <v>18.8</v>
      </c>
      <c r="F52" s="53">
        <v>3.76</v>
      </c>
      <c r="G52" s="54">
        <v>3</v>
      </c>
      <c r="H52" s="23">
        <f>SUM(C52+D52+F52+G52)</f>
        <v>59.835</v>
      </c>
      <c r="I52" s="59"/>
      <c r="J52" s="31">
        <f>RANK(H52,$H$4:$H$70)</f>
        <v>49</v>
      </c>
      <c r="K52" s="74">
        <v>2.53</v>
      </c>
    </row>
    <row r="53" s="65" customFormat="1" ht="27" customHeight="1" spans="1:11">
      <c r="A53" s="51" t="s">
        <v>119</v>
      </c>
      <c r="B53" s="51" t="s">
        <v>82</v>
      </c>
      <c r="C53" s="52">
        <v>8.4</v>
      </c>
      <c r="D53" s="23">
        <f>K53*25*0.7</f>
        <v>41.825</v>
      </c>
      <c r="E53" s="53">
        <v>46.4</v>
      </c>
      <c r="F53" s="53">
        <v>9.28</v>
      </c>
      <c r="G53" s="54">
        <v>0</v>
      </c>
      <c r="H53" s="23">
        <f>SUM(C53+D53+F53+G53)</f>
        <v>59.505</v>
      </c>
      <c r="I53" s="58" t="s">
        <v>83</v>
      </c>
      <c r="J53" s="31">
        <f>RANK(H53,$H$4:$H$70)</f>
        <v>50</v>
      </c>
      <c r="K53" s="74">
        <v>2.39</v>
      </c>
    </row>
    <row r="54" s="65" customFormat="1" ht="27" customHeight="1" spans="1:11">
      <c r="A54" s="85" t="s">
        <v>120</v>
      </c>
      <c r="B54" s="70" t="s">
        <v>69</v>
      </c>
      <c r="C54" s="22">
        <v>8.6</v>
      </c>
      <c r="D54" s="23">
        <f>K54*25*0.7</f>
        <v>47.25</v>
      </c>
      <c r="E54" s="23">
        <v>17.3</v>
      </c>
      <c r="F54" s="24">
        <f>E54*0.2</f>
        <v>3.46</v>
      </c>
      <c r="G54" s="25">
        <v>0</v>
      </c>
      <c r="H54" s="23">
        <f>SUM(C54+D54+F54+G54)</f>
        <v>59.31</v>
      </c>
      <c r="I54" s="59"/>
      <c r="J54" s="31">
        <f>RANK(H54,$H$4:$H$70)</f>
        <v>51</v>
      </c>
      <c r="K54" s="32">
        <v>2.7</v>
      </c>
    </row>
    <row r="55" s="65" customFormat="1" ht="27" customHeight="1" spans="1:11">
      <c r="A55" s="51" t="s">
        <v>121</v>
      </c>
      <c r="B55" s="51" t="s">
        <v>67</v>
      </c>
      <c r="C55" s="52">
        <v>8.4</v>
      </c>
      <c r="D55" s="23">
        <f>K55*25*0.7</f>
        <v>39.725</v>
      </c>
      <c r="E55" s="53">
        <v>42.25</v>
      </c>
      <c r="F55" s="69">
        <v>8.45</v>
      </c>
      <c r="G55" s="54">
        <v>2.5</v>
      </c>
      <c r="H55" s="23">
        <f>SUM(C55+D55+F55+G55)</f>
        <v>59.075</v>
      </c>
      <c r="I55" s="59"/>
      <c r="J55" s="31">
        <f>RANK(H55,$H$4:$H$70)</f>
        <v>52</v>
      </c>
      <c r="K55" s="73">
        <v>2.27</v>
      </c>
    </row>
    <row r="56" s="65" customFormat="1" ht="27" customHeight="1" spans="1:11">
      <c r="A56" s="85" t="s">
        <v>122</v>
      </c>
      <c r="B56" s="70" t="s">
        <v>69</v>
      </c>
      <c r="C56" s="22">
        <v>8.8</v>
      </c>
      <c r="D56" s="23">
        <f>K56*25*0.7</f>
        <v>47.075</v>
      </c>
      <c r="E56" s="23">
        <v>0</v>
      </c>
      <c r="F56" s="24">
        <f>E56*0.2</f>
        <v>0</v>
      </c>
      <c r="G56" s="25">
        <v>0</v>
      </c>
      <c r="H56" s="23">
        <f>SUM(C56+D56+F56+G56)</f>
        <v>55.875</v>
      </c>
      <c r="I56" s="59"/>
      <c r="J56" s="31">
        <f>RANK(H56,$H$4:$H$70)</f>
        <v>53</v>
      </c>
      <c r="K56" s="32">
        <v>2.69</v>
      </c>
    </row>
    <row r="57" s="65" customFormat="1" ht="27" customHeight="1" spans="1:11">
      <c r="A57" s="51" t="s">
        <v>123</v>
      </c>
      <c r="B57" s="51" t="s">
        <v>67</v>
      </c>
      <c r="C57" s="52">
        <v>8.2</v>
      </c>
      <c r="D57" s="23">
        <f>K57*25*0.7</f>
        <v>36.4</v>
      </c>
      <c r="E57" s="53">
        <v>29.75</v>
      </c>
      <c r="F57" s="69">
        <v>5.95</v>
      </c>
      <c r="G57" s="54">
        <v>5</v>
      </c>
      <c r="H57" s="23">
        <f>SUM(C57+D57+F57+G57)</f>
        <v>55.55</v>
      </c>
      <c r="I57" s="58" t="s">
        <v>124</v>
      </c>
      <c r="J57" s="31">
        <f>RANK(H57,$H$4:$H$70)</f>
        <v>54</v>
      </c>
      <c r="K57" s="73">
        <v>2.08</v>
      </c>
    </row>
    <row r="58" s="65" customFormat="1" ht="27" customHeight="1" spans="1:11">
      <c r="A58" s="51" t="s">
        <v>125</v>
      </c>
      <c r="B58" s="51" t="s">
        <v>67</v>
      </c>
      <c r="C58" s="52">
        <v>8.2</v>
      </c>
      <c r="D58" s="23">
        <f>K58*25*0.7</f>
        <v>36.05</v>
      </c>
      <c r="E58" s="53">
        <v>32</v>
      </c>
      <c r="F58" s="69">
        <v>6.4</v>
      </c>
      <c r="G58" s="54">
        <v>2.5</v>
      </c>
      <c r="H58" s="23">
        <f>SUM(C58+D58+F58+G58)</f>
        <v>53.15</v>
      </c>
      <c r="I58" s="59"/>
      <c r="J58" s="31">
        <f>RANK(H58,$H$4:$H$70)</f>
        <v>55</v>
      </c>
      <c r="K58" s="73">
        <v>2.06</v>
      </c>
    </row>
    <row r="59" s="65" customFormat="1" ht="27" customHeight="1" spans="1:11">
      <c r="A59" s="51" t="s">
        <v>126</v>
      </c>
      <c r="B59" s="51" t="s">
        <v>82</v>
      </c>
      <c r="C59" s="52">
        <v>8.6</v>
      </c>
      <c r="D59" s="23">
        <f>K59*25*0.7</f>
        <v>39.9</v>
      </c>
      <c r="E59" s="53">
        <v>23.25</v>
      </c>
      <c r="F59" s="53">
        <v>4.65</v>
      </c>
      <c r="G59" s="54">
        <v>0</v>
      </c>
      <c r="H59" s="23">
        <f>SUM(C59+D59+F59+G59)</f>
        <v>53.15</v>
      </c>
      <c r="I59" s="58" t="s">
        <v>124</v>
      </c>
      <c r="J59" s="31">
        <f>RANK(H59,$H$4:$H$70)</f>
        <v>55</v>
      </c>
      <c r="K59" s="74">
        <v>2.28</v>
      </c>
    </row>
    <row r="60" s="65" customFormat="1" ht="27" customHeight="1" spans="1:11">
      <c r="A60" s="85" t="s">
        <v>127</v>
      </c>
      <c r="B60" s="70" t="s">
        <v>69</v>
      </c>
      <c r="C60" s="22">
        <v>8.2</v>
      </c>
      <c r="D60" s="23">
        <f>K60*25*0.7</f>
        <v>41.475</v>
      </c>
      <c r="E60" s="23">
        <v>0</v>
      </c>
      <c r="F60" s="24">
        <f>E60*0.2</f>
        <v>0</v>
      </c>
      <c r="G60" s="25">
        <v>0</v>
      </c>
      <c r="H60" s="23">
        <f>SUM(C60+D60+F60+G60)</f>
        <v>49.675</v>
      </c>
      <c r="I60" s="59"/>
      <c r="J60" s="31">
        <f>RANK(H60,$H$4:$H$70)</f>
        <v>57</v>
      </c>
      <c r="K60" s="75">
        <v>2.37</v>
      </c>
    </row>
    <row r="61" s="65" customFormat="1" ht="27" customHeight="1" spans="1:11">
      <c r="A61" s="51" t="s">
        <v>128</v>
      </c>
      <c r="B61" s="51" t="s">
        <v>82</v>
      </c>
      <c r="C61" s="52">
        <v>8.4</v>
      </c>
      <c r="D61" s="23">
        <f>K61*25*0.7</f>
        <v>31.5</v>
      </c>
      <c r="E61" s="53">
        <v>29.75</v>
      </c>
      <c r="F61" s="53">
        <v>5.95</v>
      </c>
      <c r="G61" s="54">
        <v>3</v>
      </c>
      <c r="H61" s="23">
        <f>SUM(C61+D61+F61+G61)</f>
        <v>48.85</v>
      </c>
      <c r="I61" s="59"/>
      <c r="J61" s="31">
        <f>RANK(H61,$H$4:$H$70)</f>
        <v>58</v>
      </c>
      <c r="K61" s="74">
        <v>1.8</v>
      </c>
    </row>
    <row r="62" s="65" customFormat="1" ht="27" customHeight="1" spans="1:11">
      <c r="A62" s="51" t="s">
        <v>129</v>
      </c>
      <c r="B62" s="51" t="s">
        <v>67</v>
      </c>
      <c r="C62" s="52">
        <v>8.2</v>
      </c>
      <c r="D62" s="23">
        <f>K62*25*0.7</f>
        <v>29.925</v>
      </c>
      <c r="E62" s="53">
        <v>39.85</v>
      </c>
      <c r="F62" s="69">
        <v>7.97</v>
      </c>
      <c r="G62" s="54">
        <v>2.5</v>
      </c>
      <c r="H62" s="23">
        <f>SUM(C62+D62+F62+G62)</f>
        <v>48.595</v>
      </c>
      <c r="I62" s="58" t="s">
        <v>130</v>
      </c>
      <c r="J62" s="31">
        <f>RANK(H62,$H$4:$H$70)</f>
        <v>59</v>
      </c>
      <c r="K62" s="73">
        <v>1.71</v>
      </c>
    </row>
    <row r="63" s="65" customFormat="1" ht="27" customHeight="1" spans="1:11">
      <c r="A63" s="51" t="s">
        <v>131</v>
      </c>
      <c r="B63" s="51" t="s">
        <v>82</v>
      </c>
      <c r="C63" s="52">
        <v>8.2</v>
      </c>
      <c r="D63" s="23">
        <f>K63*25*0.7</f>
        <v>35.875</v>
      </c>
      <c r="E63" s="53">
        <v>14</v>
      </c>
      <c r="F63" s="53">
        <v>2.8</v>
      </c>
      <c r="G63" s="54">
        <v>0</v>
      </c>
      <c r="H63" s="23">
        <f>SUM(C63+D63+F63+G63)</f>
        <v>46.875</v>
      </c>
      <c r="I63" s="58" t="s">
        <v>83</v>
      </c>
      <c r="J63" s="31">
        <f>RANK(H63,$H$4:$H$70)</f>
        <v>60</v>
      </c>
      <c r="K63" s="74">
        <v>2.05</v>
      </c>
    </row>
    <row r="64" s="65" customFormat="1" ht="27" customHeight="1" spans="1:11">
      <c r="A64" s="51" t="s">
        <v>132</v>
      </c>
      <c r="B64" s="51" t="s">
        <v>67</v>
      </c>
      <c r="C64" s="52">
        <v>8.4</v>
      </c>
      <c r="D64" s="23">
        <f>K64*25*0.7</f>
        <v>27.825</v>
      </c>
      <c r="E64" s="56">
        <v>27.95</v>
      </c>
      <c r="F64" s="71">
        <v>5.59</v>
      </c>
      <c r="G64" s="54">
        <v>5</v>
      </c>
      <c r="H64" s="23">
        <f>SUM(C64+D64+F64+G64)</f>
        <v>46.815</v>
      </c>
      <c r="I64" s="51" t="s">
        <v>133</v>
      </c>
      <c r="J64" s="31">
        <f>RANK(H64,$H$4:$H$70)</f>
        <v>61</v>
      </c>
      <c r="K64" s="73">
        <v>1.59</v>
      </c>
    </row>
    <row r="65" s="65" customFormat="1" ht="27" customHeight="1" spans="1:11">
      <c r="A65" s="85" t="s">
        <v>134</v>
      </c>
      <c r="B65" s="70" t="s">
        <v>69</v>
      </c>
      <c r="C65" s="22">
        <v>8.6</v>
      </c>
      <c r="D65" s="23">
        <f>K65*25*0.7</f>
        <v>33.95</v>
      </c>
      <c r="E65" s="23">
        <v>10.5</v>
      </c>
      <c r="F65" s="24">
        <f>E65*0.2</f>
        <v>2.1</v>
      </c>
      <c r="G65" s="25">
        <v>2</v>
      </c>
      <c r="H65" s="23">
        <f>SUM(C65+D65+F65+G65)</f>
        <v>46.65</v>
      </c>
      <c r="I65" s="59" t="s">
        <v>130</v>
      </c>
      <c r="J65" s="31">
        <f>RANK(H65,$H$4:$H$70)</f>
        <v>62</v>
      </c>
      <c r="K65" s="32">
        <v>1.94</v>
      </c>
    </row>
    <row r="66" s="65" customFormat="1" ht="27" customHeight="1" spans="1:11">
      <c r="A66" s="85" t="s">
        <v>135</v>
      </c>
      <c r="B66" s="70" t="s">
        <v>69</v>
      </c>
      <c r="C66" s="22">
        <v>8.2</v>
      </c>
      <c r="D66" s="23">
        <f>K66*25*0.7</f>
        <v>32.725</v>
      </c>
      <c r="E66" s="23">
        <v>8.4</v>
      </c>
      <c r="F66" s="24">
        <f>E66*0.2</f>
        <v>1.68</v>
      </c>
      <c r="G66" s="25">
        <v>0</v>
      </c>
      <c r="H66" s="23">
        <f>SUM(C66+D66+F66+G66)</f>
        <v>42.605</v>
      </c>
      <c r="I66" s="76" t="s">
        <v>47</v>
      </c>
      <c r="J66" s="31">
        <f>RANK(H66,$H$4:$H$70)</f>
        <v>63</v>
      </c>
      <c r="K66" s="32">
        <v>1.87</v>
      </c>
    </row>
    <row r="67" s="65" customFormat="1" ht="27" customHeight="1" spans="1:11">
      <c r="A67" s="85" t="s">
        <v>136</v>
      </c>
      <c r="B67" s="70" t="s">
        <v>69</v>
      </c>
      <c r="C67" s="22">
        <v>8.2</v>
      </c>
      <c r="D67" s="23">
        <f>K67*25*0.7</f>
        <v>31.325</v>
      </c>
      <c r="E67" s="23">
        <v>9.8</v>
      </c>
      <c r="F67" s="24">
        <f>E67*0.2</f>
        <v>1.96</v>
      </c>
      <c r="G67" s="25">
        <v>0</v>
      </c>
      <c r="H67" s="23">
        <f>SUM(C67+D67+F67+G67)</f>
        <v>41.485</v>
      </c>
      <c r="I67" s="59"/>
      <c r="J67" s="31">
        <f>RANK(H67,$H$4:$H$70)</f>
        <v>64</v>
      </c>
      <c r="K67" s="32">
        <v>1.79</v>
      </c>
    </row>
    <row r="68" s="65" customFormat="1" ht="27" customHeight="1" spans="1:11">
      <c r="A68" s="51" t="s">
        <v>137</v>
      </c>
      <c r="B68" s="51" t="s">
        <v>82</v>
      </c>
      <c r="C68" s="52">
        <v>8.2</v>
      </c>
      <c r="D68" s="23">
        <f>K68*25*0.7</f>
        <v>27.475</v>
      </c>
      <c r="E68" s="53">
        <v>22.55</v>
      </c>
      <c r="F68" s="53">
        <v>4.51</v>
      </c>
      <c r="G68" s="54">
        <v>0</v>
      </c>
      <c r="H68" s="23">
        <f>SUM(C68+D68+F68+G68)</f>
        <v>40.185</v>
      </c>
      <c r="I68" s="58" t="s">
        <v>130</v>
      </c>
      <c r="J68" s="31">
        <f>RANK(H68,$H$4:$H$70)</f>
        <v>65</v>
      </c>
      <c r="K68" s="74">
        <v>1.57</v>
      </c>
    </row>
    <row r="69" s="65" customFormat="1" ht="27" customHeight="1" spans="1:11">
      <c r="A69" s="85" t="s">
        <v>138</v>
      </c>
      <c r="B69" s="70" t="s">
        <v>69</v>
      </c>
      <c r="C69" s="22">
        <v>8.4</v>
      </c>
      <c r="D69" s="23">
        <f>K69*25*0.7</f>
        <v>25.025</v>
      </c>
      <c r="E69" s="23">
        <v>0</v>
      </c>
      <c r="F69" s="24">
        <f>E69*0.2</f>
        <v>0</v>
      </c>
      <c r="G69" s="25">
        <v>0</v>
      </c>
      <c r="H69" s="23">
        <f>SUM(C69+D69+F69+G69)</f>
        <v>33.425</v>
      </c>
      <c r="I69" s="77" t="s">
        <v>139</v>
      </c>
      <c r="J69" s="31">
        <f>RANK(H69,$H$4:$H$70)</f>
        <v>66</v>
      </c>
      <c r="K69" s="32">
        <v>1.43</v>
      </c>
    </row>
    <row r="70" s="65" customFormat="1" ht="27" customHeight="1" spans="1:11">
      <c r="A70" s="85" t="s">
        <v>140</v>
      </c>
      <c r="B70" s="70" t="s">
        <v>69</v>
      </c>
      <c r="C70" s="22">
        <v>8.4</v>
      </c>
      <c r="D70" s="23">
        <f>K70*25*0.7</f>
        <v>23.275</v>
      </c>
      <c r="E70" s="23">
        <v>7.5</v>
      </c>
      <c r="F70" s="24">
        <f>E70*0.2</f>
        <v>1.5</v>
      </c>
      <c r="G70" s="25">
        <v>0</v>
      </c>
      <c r="H70" s="23">
        <f>SUM(C70+D70+F70+G70)</f>
        <v>33.175</v>
      </c>
      <c r="I70" s="77" t="s">
        <v>141</v>
      </c>
      <c r="J70" s="31">
        <f>RANK(H70,$H$4:$H$70)</f>
        <v>67</v>
      </c>
      <c r="K70" s="32">
        <v>1.33</v>
      </c>
    </row>
  </sheetData>
  <sortState ref="A2:K68">
    <sortCondition ref="J2"/>
  </sortState>
  <mergeCells count="2">
    <mergeCell ref="A1:K1"/>
    <mergeCell ref="A2:K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L13" sqref="L13"/>
    </sheetView>
  </sheetViews>
  <sheetFormatPr defaultColWidth="9" defaultRowHeight="14.25"/>
  <cols>
    <col min="1" max="1" width="14.875" style="1" customWidth="1"/>
    <col min="2" max="2" width="13" style="1" customWidth="1"/>
    <col min="3" max="3" width="11.625" style="4" customWidth="1"/>
    <col min="4" max="5" width="11.625" style="1" customWidth="1"/>
    <col min="6" max="6" width="11.625" style="36" customWidth="1"/>
    <col min="7" max="7" width="8.625" style="4" customWidth="1"/>
    <col min="8" max="8" width="8.625" style="2" customWidth="1"/>
    <col min="9" max="9" width="12.625" style="1" customWidth="1"/>
    <col min="10" max="11" width="8.625" style="1" customWidth="1"/>
    <col min="12" max="12" width="14.25" style="1" customWidth="1"/>
    <col min="13" max="16384" width="9" style="1"/>
  </cols>
  <sheetData>
    <row r="1" s="1" customFormat="1" ht="18.75" spans="1:11">
      <c r="A1" s="37" t="s">
        <v>53</v>
      </c>
      <c r="B1" s="37"/>
      <c r="C1" s="38"/>
      <c r="D1" s="39"/>
      <c r="E1" s="39"/>
      <c r="F1" s="40"/>
      <c r="G1" s="38"/>
      <c r="H1" s="41"/>
      <c r="I1" s="39"/>
      <c r="J1" s="39"/>
      <c r="K1" s="39"/>
    </row>
    <row r="2" s="1" customFormat="1" ht="21.75" customHeight="1" spans="1:11">
      <c r="A2" s="42" t="s">
        <v>142</v>
      </c>
      <c r="B2" s="42"/>
      <c r="C2" s="43"/>
      <c r="D2" s="42"/>
      <c r="E2" s="42"/>
      <c r="F2" s="44"/>
      <c r="G2" s="43"/>
      <c r="H2" s="45"/>
      <c r="I2" s="42"/>
      <c r="J2" s="42"/>
      <c r="K2" s="42"/>
    </row>
    <row r="3" s="1" customFormat="1" ht="54.75" spans="1:11">
      <c r="A3" s="46" t="s">
        <v>55</v>
      </c>
      <c r="B3" s="46" t="s">
        <v>56</v>
      </c>
      <c r="C3" s="47" t="s">
        <v>143</v>
      </c>
      <c r="D3" s="48" t="s">
        <v>58</v>
      </c>
      <c r="E3" s="18" t="s">
        <v>6</v>
      </c>
      <c r="F3" s="49" t="s">
        <v>144</v>
      </c>
      <c r="G3" s="47" t="s">
        <v>145</v>
      </c>
      <c r="H3" s="50" t="s">
        <v>62</v>
      </c>
      <c r="I3" s="48" t="s">
        <v>146</v>
      </c>
      <c r="J3" s="48" t="s">
        <v>64</v>
      </c>
      <c r="K3" s="48" t="s">
        <v>147</v>
      </c>
    </row>
    <row r="4" s="1" customFormat="1" ht="24" customHeight="1" spans="1:12">
      <c r="A4" s="51" t="s">
        <v>66</v>
      </c>
      <c r="B4" s="51" t="s">
        <v>67</v>
      </c>
      <c r="C4" s="52">
        <v>10</v>
      </c>
      <c r="D4" s="23">
        <f>K4*25*0.7</f>
        <v>63.875</v>
      </c>
      <c r="E4" s="53">
        <v>75</v>
      </c>
      <c r="F4" s="60">
        <v>15</v>
      </c>
      <c r="G4" s="54">
        <v>5</v>
      </c>
      <c r="H4" s="23">
        <f>SUM(C4+D4+F4+G4)</f>
        <v>93.875</v>
      </c>
      <c r="I4" s="59"/>
      <c r="J4" s="31">
        <f>RANK(H4,$H$4:$H$25)</f>
        <v>1</v>
      </c>
      <c r="K4" s="62">
        <v>3.65</v>
      </c>
      <c r="L4" s="2"/>
    </row>
    <row r="5" s="1" customFormat="1" ht="24" customHeight="1" spans="1:12">
      <c r="A5" s="51" t="s">
        <v>73</v>
      </c>
      <c r="B5" s="51" t="s">
        <v>67</v>
      </c>
      <c r="C5" s="52">
        <v>10</v>
      </c>
      <c r="D5" s="23">
        <f>K5*25*0.7</f>
        <v>64.75</v>
      </c>
      <c r="E5" s="53">
        <v>55.25</v>
      </c>
      <c r="F5" s="60">
        <v>11.05</v>
      </c>
      <c r="G5" s="54">
        <v>2.5</v>
      </c>
      <c r="H5" s="23">
        <f>SUM(C5+D5+F5+G5)</f>
        <v>88.3</v>
      </c>
      <c r="I5" s="58"/>
      <c r="J5" s="31">
        <f>RANK(H5,$H$4:$H$25)</f>
        <v>2</v>
      </c>
      <c r="K5" s="62">
        <v>3.7</v>
      </c>
      <c r="L5" s="2"/>
    </row>
    <row r="6" s="1" customFormat="1" ht="24" customHeight="1" spans="1:12">
      <c r="A6" s="51" t="s">
        <v>77</v>
      </c>
      <c r="B6" s="51" t="s">
        <v>67</v>
      </c>
      <c r="C6" s="52">
        <v>9</v>
      </c>
      <c r="D6" s="23">
        <f>K6*25*0.7</f>
        <v>53.9</v>
      </c>
      <c r="E6" s="53">
        <v>88.25</v>
      </c>
      <c r="F6" s="60">
        <v>17.65</v>
      </c>
      <c r="G6" s="54">
        <v>5</v>
      </c>
      <c r="H6" s="23">
        <f>SUM(C6+D6+F6+G6)</f>
        <v>85.55</v>
      </c>
      <c r="I6" s="58"/>
      <c r="J6" s="31">
        <f>RANK(H6,$H$4:$H$25)</f>
        <v>3</v>
      </c>
      <c r="K6" s="62">
        <v>3.08</v>
      </c>
      <c r="L6" s="2"/>
    </row>
    <row r="7" s="1" customFormat="1" ht="24" customHeight="1" spans="1:12">
      <c r="A7" s="51" t="s">
        <v>78</v>
      </c>
      <c r="B7" s="51" t="s">
        <v>67</v>
      </c>
      <c r="C7" s="52">
        <v>9.6</v>
      </c>
      <c r="D7" s="23">
        <f>K7*25*0.7</f>
        <v>61.25</v>
      </c>
      <c r="E7" s="56">
        <v>48.25</v>
      </c>
      <c r="F7" s="61">
        <v>9.65</v>
      </c>
      <c r="G7" s="54">
        <v>5</v>
      </c>
      <c r="H7" s="23">
        <f>SUM(C7+D7+F7+G7)</f>
        <v>85.5</v>
      </c>
      <c r="I7" s="59"/>
      <c r="J7" s="31">
        <f>RANK(H7,$H$4:$H$25)</f>
        <v>4</v>
      </c>
      <c r="K7" s="62">
        <v>3.5</v>
      </c>
      <c r="L7" s="2"/>
    </row>
    <row r="8" s="1" customFormat="1" ht="24" customHeight="1" spans="1:12">
      <c r="A8" s="51" t="s">
        <v>79</v>
      </c>
      <c r="B8" s="51" t="s">
        <v>67</v>
      </c>
      <c r="C8" s="52">
        <v>9.8</v>
      </c>
      <c r="D8" s="23">
        <f>K8*25*0.7</f>
        <v>63.35</v>
      </c>
      <c r="E8" s="53">
        <v>45.25</v>
      </c>
      <c r="F8" s="60">
        <v>9.05</v>
      </c>
      <c r="G8" s="54">
        <v>2.5</v>
      </c>
      <c r="H8" s="23">
        <f>SUM(C8+D8+F8+G8)</f>
        <v>84.7</v>
      </c>
      <c r="I8" s="58"/>
      <c r="J8" s="31">
        <f>RANK(H8,$H$4:$H$25)</f>
        <v>5</v>
      </c>
      <c r="K8" s="62">
        <v>3.62</v>
      </c>
      <c r="L8" s="2"/>
    </row>
    <row r="9" s="1" customFormat="1" ht="24" customHeight="1" spans="1:12">
      <c r="A9" s="51" t="s">
        <v>80</v>
      </c>
      <c r="B9" s="51" t="s">
        <v>67</v>
      </c>
      <c r="C9" s="52">
        <v>9</v>
      </c>
      <c r="D9" s="23">
        <f>K9*25*0.7</f>
        <v>63.175</v>
      </c>
      <c r="E9" s="53">
        <v>27.5</v>
      </c>
      <c r="F9" s="60">
        <v>5.5</v>
      </c>
      <c r="G9" s="54">
        <v>5</v>
      </c>
      <c r="H9" s="23">
        <f>SUM(C9+D9+F9+G9)</f>
        <v>82.675</v>
      </c>
      <c r="I9" s="58"/>
      <c r="J9" s="31">
        <f>RANK(H9,$H$4:$H$25)</f>
        <v>6</v>
      </c>
      <c r="K9" s="62">
        <v>3.61</v>
      </c>
      <c r="L9" s="2"/>
    </row>
    <row r="10" s="1" customFormat="1" ht="24" customHeight="1" spans="1:12">
      <c r="A10" s="51" t="s">
        <v>86</v>
      </c>
      <c r="B10" s="51" t="s">
        <v>67</v>
      </c>
      <c r="C10" s="52">
        <v>9.6</v>
      </c>
      <c r="D10" s="23">
        <f>K10*25*0.7</f>
        <v>61.25</v>
      </c>
      <c r="E10" s="53">
        <v>15.5</v>
      </c>
      <c r="F10" s="60">
        <v>3.1</v>
      </c>
      <c r="G10" s="54">
        <v>5</v>
      </c>
      <c r="H10" s="23">
        <f>SUM(C10+D10+F10+G10)</f>
        <v>78.95</v>
      </c>
      <c r="I10" s="58"/>
      <c r="J10" s="31">
        <f>RANK(H10,$H$4:$H$25)</f>
        <v>7</v>
      </c>
      <c r="K10" s="62">
        <v>3.5</v>
      </c>
      <c r="L10" s="2"/>
    </row>
    <row r="11" s="1" customFormat="1" ht="24" customHeight="1" spans="1:12">
      <c r="A11" s="51" t="s">
        <v>89</v>
      </c>
      <c r="B11" s="51" t="s">
        <v>67</v>
      </c>
      <c r="C11" s="52">
        <v>9</v>
      </c>
      <c r="D11" s="23">
        <f>K11*25*0.7</f>
        <v>54.075</v>
      </c>
      <c r="E11" s="53">
        <v>41.75</v>
      </c>
      <c r="F11" s="60">
        <v>8.35</v>
      </c>
      <c r="G11" s="54">
        <v>5</v>
      </c>
      <c r="H11" s="23">
        <f>SUM(C11+D11+F11+G11)</f>
        <v>76.425</v>
      </c>
      <c r="I11" s="58"/>
      <c r="J11" s="31">
        <f>RANK(H11,$H$4:$H$25)</f>
        <v>8</v>
      </c>
      <c r="K11" s="62">
        <v>3.09</v>
      </c>
      <c r="L11" s="2"/>
    </row>
    <row r="12" s="1" customFormat="1" ht="24" customHeight="1" spans="1:12">
      <c r="A12" s="51" t="s">
        <v>90</v>
      </c>
      <c r="B12" s="51" t="s">
        <v>67</v>
      </c>
      <c r="C12" s="52">
        <v>9.4</v>
      </c>
      <c r="D12" s="23">
        <f>K12*25*0.7</f>
        <v>58.1</v>
      </c>
      <c r="E12" s="53">
        <v>29.5</v>
      </c>
      <c r="F12" s="60">
        <v>5.9</v>
      </c>
      <c r="G12" s="54">
        <v>2.5</v>
      </c>
      <c r="H12" s="23">
        <f>SUM(C12+D12+F12+G12)</f>
        <v>75.9</v>
      </c>
      <c r="I12" s="58"/>
      <c r="J12" s="31">
        <f>RANK(H12,$H$4:$H$25)</f>
        <v>9</v>
      </c>
      <c r="K12" s="62">
        <v>3.32</v>
      </c>
      <c r="L12" s="2"/>
    </row>
    <row r="13" s="1" customFormat="1" ht="24" customHeight="1" spans="1:12">
      <c r="A13" s="51" t="s">
        <v>92</v>
      </c>
      <c r="B13" s="51" t="s">
        <v>67</v>
      </c>
      <c r="C13" s="52">
        <v>9.4</v>
      </c>
      <c r="D13" s="23">
        <f>K13*25*0.7</f>
        <v>59.85</v>
      </c>
      <c r="E13" s="53">
        <v>14.75</v>
      </c>
      <c r="F13" s="60">
        <v>2.95</v>
      </c>
      <c r="G13" s="54">
        <v>2.5</v>
      </c>
      <c r="H13" s="23">
        <f>SUM(C13+D13+F13+G13)</f>
        <v>74.7</v>
      </c>
      <c r="I13" s="58"/>
      <c r="J13" s="31">
        <f>RANK(H13,$H$4:$H$25)</f>
        <v>10</v>
      </c>
      <c r="K13" s="62">
        <v>3.42</v>
      </c>
      <c r="L13" s="63"/>
    </row>
    <row r="14" s="1" customFormat="1" ht="24" customHeight="1" spans="1:12">
      <c r="A14" s="51" t="s">
        <v>93</v>
      </c>
      <c r="B14" s="51" t="s">
        <v>67</v>
      </c>
      <c r="C14" s="52">
        <v>9.2</v>
      </c>
      <c r="D14" s="23">
        <f>K14*25*0.7</f>
        <v>55.125</v>
      </c>
      <c r="E14" s="53">
        <v>39.25</v>
      </c>
      <c r="F14" s="60">
        <v>7.85</v>
      </c>
      <c r="G14" s="54">
        <v>2.5</v>
      </c>
      <c r="H14" s="23">
        <f>SUM(C14+D14+F14+G14)</f>
        <v>74.675</v>
      </c>
      <c r="I14" s="58"/>
      <c r="J14" s="31">
        <f>RANK(H14,$H$4:$H$25)</f>
        <v>11</v>
      </c>
      <c r="K14" s="62">
        <v>3.15</v>
      </c>
      <c r="L14" s="2"/>
    </row>
    <row r="15" s="1" customFormat="1" ht="24" customHeight="1" spans="1:12">
      <c r="A15" s="51" t="s">
        <v>95</v>
      </c>
      <c r="B15" s="51" t="s">
        <v>67</v>
      </c>
      <c r="C15" s="52">
        <v>8.8</v>
      </c>
      <c r="D15" s="23">
        <f>K15*25*0.7</f>
        <v>52.675</v>
      </c>
      <c r="E15" s="56">
        <v>37.95</v>
      </c>
      <c r="F15" s="61">
        <v>7.59</v>
      </c>
      <c r="G15" s="55">
        <v>5</v>
      </c>
      <c r="H15" s="23">
        <f>SUM(C15+D15+F15+G15)</f>
        <v>74.065</v>
      </c>
      <c r="I15" s="58"/>
      <c r="J15" s="31">
        <f>RANK(H15,$H$4:$H$25)</f>
        <v>12</v>
      </c>
      <c r="K15" s="62">
        <v>3.01</v>
      </c>
      <c r="L15" s="2"/>
    </row>
    <row r="16" s="1" customFormat="1" ht="24" customHeight="1" spans="1:12">
      <c r="A16" s="51" t="s">
        <v>96</v>
      </c>
      <c r="B16" s="51" t="s">
        <v>67</v>
      </c>
      <c r="C16" s="52">
        <v>8.6</v>
      </c>
      <c r="D16" s="23">
        <f>K16*25*0.7</f>
        <v>47.775</v>
      </c>
      <c r="E16" s="53">
        <v>65</v>
      </c>
      <c r="F16" s="60">
        <v>13</v>
      </c>
      <c r="G16" s="54">
        <v>4.5</v>
      </c>
      <c r="H16" s="23">
        <f>SUM(C16+D16+F16+G16)</f>
        <v>73.875</v>
      </c>
      <c r="I16" s="58"/>
      <c r="J16" s="31">
        <f>RANK(H16,$H$4:$H$25)</f>
        <v>13</v>
      </c>
      <c r="K16" s="62">
        <v>2.73</v>
      </c>
      <c r="L16" s="2"/>
    </row>
    <row r="17" s="1" customFormat="1" ht="24" customHeight="1" spans="1:12">
      <c r="A17" s="51" t="s">
        <v>98</v>
      </c>
      <c r="B17" s="51" t="s">
        <v>67</v>
      </c>
      <c r="C17" s="52">
        <v>8.6</v>
      </c>
      <c r="D17" s="23">
        <f>K17*25*0.7</f>
        <v>49.525</v>
      </c>
      <c r="E17" s="53">
        <v>45.7</v>
      </c>
      <c r="F17" s="60">
        <v>9.14</v>
      </c>
      <c r="G17" s="54">
        <v>5</v>
      </c>
      <c r="H17" s="23">
        <f>SUM(C17+D17+F17+G17)</f>
        <v>72.265</v>
      </c>
      <c r="I17" s="59"/>
      <c r="J17" s="31">
        <f>RANK(H17,$H$4:$H$25)</f>
        <v>14</v>
      </c>
      <c r="K17" s="62">
        <v>2.83</v>
      </c>
      <c r="L17" s="2"/>
    </row>
    <row r="18" s="1" customFormat="1" ht="24" customHeight="1" spans="1:12">
      <c r="A18" s="51" t="s">
        <v>103</v>
      </c>
      <c r="B18" s="51" t="s">
        <v>67</v>
      </c>
      <c r="C18" s="52">
        <v>9.2</v>
      </c>
      <c r="D18" s="23">
        <f>K18*25*0.7</f>
        <v>54.95</v>
      </c>
      <c r="E18" s="53">
        <v>17.625</v>
      </c>
      <c r="F18" s="60">
        <v>3.525</v>
      </c>
      <c r="G18" s="54">
        <v>2.5</v>
      </c>
      <c r="H18" s="23">
        <f>SUM(C18+D18+F18+G18)</f>
        <v>70.175</v>
      </c>
      <c r="I18" s="58"/>
      <c r="J18" s="31">
        <f>RANK(H18,$H$4:$H$25)</f>
        <v>15</v>
      </c>
      <c r="K18" s="62">
        <v>3.14</v>
      </c>
      <c r="L18" s="2"/>
    </row>
    <row r="19" s="1" customFormat="1" ht="24" customHeight="1" spans="1:12">
      <c r="A19" s="51" t="s">
        <v>111</v>
      </c>
      <c r="B19" s="51" t="s">
        <v>67</v>
      </c>
      <c r="C19" s="52">
        <v>8.8</v>
      </c>
      <c r="D19" s="23">
        <f>K19*25*0.7</f>
        <v>51.45</v>
      </c>
      <c r="E19" s="53">
        <v>8.25</v>
      </c>
      <c r="F19" s="60">
        <v>1.65</v>
      </c>
      <c r="G19" s="54">
        <v>2.5</v>
      </c>
      <c r="H19" s="23">
        <f>SUM(C19+D19+F19+G19)</f>
        <v>64.4</v>
      </c>
      <c r="I19" s="58"/>
      <c r="J19" s="31">
        <f>RANK(H19,$H$4:$H$25)</f>
        <v>16</v>
      </c>
      <c r="K19" s="62">
        <v>2.94</v>
      </c>
      <c r="L19" s="2"/>
    </row>
    <row r="20" s="1" customFormat="1" ht="24" customHeight="1" spans="1:12">
      <c r="A20" s="51" t="s">
        <v>112</v>
      </c>
      <c r="B20" s="51" t="s">
        <v>67</v>
      </c>
      <c r="C20" s="52">
        <v>8.4</v>
      </c>
      <c r="D20" s="23">
        <f>K20*25*0.7</f>
        <v>42.525</v>
      </c>
      <c r="E20" s="53">
        <v>49.5</v>
      </c>
      <c r="F20" s="60">
        <v>9.9</v>
      </c>
      <c r="G20" s="54">
        <v>3.5</v>
      </c>
      <c r="H20" s="23">
        <f>SUM(C20+D20+F20+G20)</f>
        <v>64.325</v>
      </c>
      <c r="I20" s="33" t="s">
        <v>83</v>
      </c>
      <c r="J20" s="31">
        <f>RANK(H20,$H$4:$H$25)</f>
        <v>17</v>
      </c>
      <c r="K20" s="62">
        <v>2.43</v>
      </c>
      <c r="L20" s="2"/>
    </row>
    <row r="21" s="1" customFormat="1" ht="24" customHeight="1" spans="1:12">
      <c r="A21" s="51" t="s">
        <v>121</v>
      </c>
      <c r="B21" s="51" t="s">
        <v>67</v>
      </c>
      <c r="C21" s="52">
        <v>8.4</v>
      </c>
      <c r="D21" s="23">
        <f>K21*25*0.7</f>
        <v>39.725</v>
      </c>
      <c r="E21" s="53">
        <v>42.25</v>
      </c>
      <c r="F21" s="60">
        <v>8.45</v>
      </c>
      <c r="G21" s="54">
        <v>2.5</v>
      </c>
      <c r="H21" s="23">
        <f>SUM(C21+D21+F21+G21)</f>
        <v>59.075</v>
      </c>
      <c r="I21" s="59"/>
      <c r="J21" s="31">
        <f>RANK(H21,$H$4:$H$25)</f>
        <v>18</v>
      </c>
      <c r="K21" s="62">
        <v>2.27</v>
      </c>
      <c r="L21" s="2"/>
    </row>
    <row r="22" s="1" customFormat="1" ht="24" customHeight="1" spans="1:12">
      <c r="A22" s="51" t="s">
        <v>123</v>
      </c>
      <c r="B22" s="51" t="s">
        <v>67</v>
      </c>
      <c r="C22" s="52">
        <v>8.2</v>
      </c>
      <c r="D22" s="23">
        <f>K22*25*0.7</f>
        <v>36.4</v>
      </c>
      <c r="E22" s="53">
        <v>29.75</v>
      </c>
      <c r="F22" s="60">
        <v>5.95</v>
      </c>
      <c r="G22" s="54">
        <v>5</v>
      </c>
      <c r="H22" s="23">
        <f>SUM(C22+D22+F22+G22)</f>
        <v>55.55</v>
      </c>
      <c r="I22" s="33" t="s">
        <v>124</v>
      </c>
      <c r="J22" s="31">
        <f>RANK(H22,$H$4:$H$25)</f>
        <v>19</v>
      </c>
      <c r="K22" s="62">
        <v>2.08</v>
      </c>
      <c r="L22" s="2"/>
    </row>
    <row r="23" s="1" customFormat="1" ht="24" customHeight="1" spans="1:12">
      <c r="A23" s="51" t="s">
        <v>125</v>
      </c>
      <c r="B23" s="51" t="s">
        <v>67</v>
      </c>
      <c r="C23" s="52">
        <v>8.2</v>
      </c>
      <c r="D23" s="23">
        <f>K23*25*0.7</f>
        <v>36.05</v>
      </c>
      <c r="E23" s="53">
        <v>32</v>
      </c>
      <c r="F23" s="60">
        <v>6.4</v>
      </c>
      <c r="G23" s="54">
        <v>2.5</v>
      </c>
      <c r="H23" s="23">
        <f>SUM(C23+D23+F23+G23)</f>
        <v>53.15</v>
      </c>
      <c r="I23" s="59"/>
      <c r="J23" s="31">
        <f>RANK(H23,$H$4:$H$25)</f>
        <v>20</v>
      </c>
      <c r="K23" s="62">
        <v>2.06</v>
      </c>
      <c r="L23" s="2"/>
    </row>
    <row r="24" s="1" customFormat="1" ht="24" customHeight="1" spans="1:12">
      <c r="A24" s="51" t="s">
        <v>129</v>
      </c>
      <c r="B24" s="51" t="s">
        <v>67</v>
      </c>
      <c r="C24" s="52">
        <v>8.2</v>
      </c>
      <c r="D24" s="23">
        <f>K24*25*0.7</f>
        <v>29.925</v>
      </c>
      <c r="E24" s="53">
        <v>39.85</v>
      </c>
      <c r="F24" s="60">
        <v>7.97</v>
      </c>
      <c r="G24" s="54">
        <v>2.5</v>
      </c>
      <c r="H24" s="23">
        <f>SUM(C24+D24+F24+G24)</f>
        <v>48.595</v>
      </c>
      <c r="I24" s="33" t="s">
        <v>130</v>
      </c>
      <c r="J24" s="31">
        <f>RANK(H24,$H$4:$H$25)</f>
        <v>21</v>
      </c>
      <c r="K24" s="62">
        <v>1.71</v>
      </c>
      <c r="L24" s="2"/>
    </row>
    <row r="25" s="1" customFormat="1" ht="24" customHeight="1" spans="1:12">
      <c r="A25" s="51" t="s">
        <v>132</v>
      </c>
      <c r="B25" s="51" t="s">
        <v>67</v>
      </c>
      <c r="C25" s="52">
        <v>8.4</v>
      </c>
      <c r="D25" s="23">
        <f>K25*25*0.7</f>
        <v>27.825</v>
      </c>
      <c r="E25" s="56">
        <v>27.95</v>
      </c>
      <c r="F25" s="61">
        <v>5.59</v>
      </c>
      <c r="G25" s="54">
        <v>5</v>
      </c>
      <c r="H25" s="23">
        <f>SUM(C25+D25+F25+G25)</f>
        <v>46.815</v>
      </c>
      <c r="I25" s="64" t="s">
        <v>148</v>
      </c>
      <c r="J25" s="31">
        <f>RANK(H25,$H$4:$H$25)</f>
        <v>22</v>
      </c>
      <c r="K25" s="62">
        <v>1.59</v>
      </c>
      <c r="L25" s="2"/>
    </row>
  </sheetData>
  <sortState ref="A2:K23">
    <sortCondition ref="J2"/>
  </sortState>
  <mergeCells count="2">
    <mergeCell ref="A1:K1"/>
    <mergeCell ref="A2:K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M19" sqref="M19"/>
    </sheetView>
  </sheetViews>
  <sheetFormatPr defaultColWidth="9" defaultRowHeight="14.25"/>
  <cols>
    <col min="1" max="1" width="14.875" style="1" customWidth="1"/>
    <col min="2" max="2" width="13" style="1" customWidth="1"/>
    <col min="3" max="3" width="11.625" style="4" customWidth="1"/>
    <col min="4" max="5" width="11.625" style="1" customWidth="1"/>
    <col min="6" max="6" width="11.625" style="36" customWidth="1"/>
    <col min="7" max="7" width="8.625" style="4" customWidth="1"/>
    <col min="8" max="8" width="8.625" style="2" customWidth="1"/>
    <col min="9" max="9" width="11.5" style="1" customWidth="1"/>
    <col min="10" max="11" width="8.625" style="1" customWidth="1"/>
    <col min="12" max="12" width="17.375" style="1" customWidth="1"/>
    <col min="13" max="16384" width="9" style="1"/>
  </cols>
  <sheetData>
    <row r="1" s="1" customFormat="1" ht="18.75" spans="1:11">
      <c r="A1" s="37" t="s">
        <v>53</v>
      </c>
      <c r="B1" s="37"/>
      <c r="C1" s="38"/>
      <c r="D1" s="39"/>
      <c r="E1" s="39"/>
      <c r="F1" s="40"/>
      <c r="G1" s="38"/>
      <c r="H1" s="41"/>
      <c r="I1" s="39"/>
      <c r="J1" s="39"/>
      <c r="K1" s="39"/>
    </row>
    <row r="2" s="1" customFormat="1" ht="21.75" customHeight="1" spans="1:11">
      <c r="A2" s="42" t="s">
        <v>149</v>
      </c>
      <c r="B2" s="42"/>
      <c r="C2" s="43"/>
      <c r="D2" s="42"/>
      <c r="E2" s="42"/>
      <c r="F2" s="44"/>
      <c r="G2" s="43"/>
      <c r="H2" s="45"/>
      <c r="I2" s="42"/>
      <c r="J2" s="42"/>
      <c r="K2" s="42"/>
    </row>
    <row r="3" s="1" customFormat="1" ht="54.75" spans="1:11">
      <c r="A3" s="46" t="s">
        <v>55</v>
      </c>
      <c r="B3" s="46" t="s">
        <v>56</v>
      </c>
      <c r="C3" s="47" t="s">
        <v>143</v>
      </c>
      <c r="D3" s="48" t="s">
        <v>58</v>
      </c>
      <c r="E3" s="18" t="s">
        <v>6</v>
      </c>
      <c r="F3" s="49" t="s">
        <v>144</v>
      </c>
      <c r="G3" s="47" t="s">
        <v>145</v>
      </c>
      <c r="H3" s="50" t="s">
        <v>62</v>
      </c>
      <c r="I3" s="48" t="s">
        <v>146</v>
      </c>
      <c r="J3" s="48" t="s">
        <v>64</v>
      </c>
      <c r="K3" s="48" t="s">
        <v>147</v>
      </c>
    </row>
    <row r="4" s="1" customFormat="1" ht="24" customHeight="1" spans="1:11">
      <c r="A4" s="51" t="s">
        <v>81</v>
      </c>
      <c r="B4" s="51" t="s">
        <v>82</v>
      </c>
      <c r="C4" s="52">
        <v>9</v>
      </c>
      <c r="D4" s="23">
        <f>K4*25*0.7</f>
        <v>64.225</v>
      </c>
      <c r="E4" s="53">
        <v>35.25</v>
      </c>
      <c r="F4" s="53">
        <v>7.05</v>
      </c>
      <c r="G4" s="54">
        <v>2</v>
      </c>
      <c r="H4" s="23">
        <f>SUM(C4+D4+F4+G4)</f>
        <v>82.275</v>
      </c>
      <c r="I4" s="30" t="s">
        <v>83</v>
      </c>
      <c r="J4" s="31">
        <f>RANK(H4,$H$4:$H$23)</f>
        <v>1</v>
      </c>
      <c r="K4" s="57">
        <v>3.67</v>
      </c>
    </row>
    <row r="5" s="1" customFormat="1" ht="24" customHeight="1" spans="1:11">
      <c r="A5" s="51" t="s">
        <v>84</v>
      </c>
      <c r="B5" s="51" t="s">
        <v>82</v>
      </c>
      <c r="C5" s="52">
        <v>10</v>
      </c>
      <c r="D5" s="23">
        <f>K5*25*0.7</f>
        <v>58.45</v>
      </c>
      <c r="E5" s="53">
        <v>40</v>
      </c>
      <c r="F5" s="53">
        <v>8</v>
      </c>
      <c r="G5" s="55">
        <v>5</v>
      </c>
      <c r="H5" s="23">
        <f>SUM(C5+D5+F5+G5)</f>
        <v>81.45</v>
      </c>
      <c r="I5" s="58"/>
      <c r="J5" s="31">
        <f>RANK(H5,$H$4:$H$23)</f>
        <v>2</v>
      </c>
      <c r="K5" s="57">
        <v>3.34</v>
      </c>
    </row>
    <row r="6" s="1" customFormat="1" ht="24" customHeight="1" spans="1:11">
      <c r="A6" s="51" t="s">
        <v>88</v>
      </c>
      <c r="B6" s="51" t="s">
        <v>82</v>
      </c>
      <c r="C6" s="52">
        <v>9.2</v>
      </c>
      <c r="D6" s="23">
        <f>K6*25*0.7</f>
        <v>63.35</v>
      </c>
      <c r="E6" s="53">
        <v>24.6</v>
      </c>
      <c r="F6" s="53">
        <v>4.92</v>
      </c>
      <c r="G6" s="54">
        <v>0</v>
      </c>
      <c r="H6" s="23">
        <f>SUM(C6+D6+F6+G6)</f>
        <v>77.47</v>
      </c>
      <c r="I6" s="58"/>
      <c r="J6" s="31">
        <f>RANK(H6,$H$4:$H$23)</f>
        <v>3</v>
      </c>
      <c r="K6" s="57">
        <v>3.62</v>
      </c>
    </row>
    <row r="7" s="1" customFormat="1" ht="24" customHeight="1" spans="1:11">
      <c r="A7" s="51" t="s">
        <v>91</v>
      </c>
      <c r="B7" s="51" t="s">
        <v>82</v>
      </c>
      <c r="C7" s="52">
        <v>9.6</v>
      </c>
      <c r="D7" s="23">
        <f>K7*25*0.7</f>
        <v>57.925</v>
      </c>
      <c r="E7" s="53">
        <v>36.7</v>
      </c>
      <c r="F7" s="53">
        <v>7.34</v>
      </c>
      <c r="G7" s="54">
        <v>0</v>
      </c>
      <c r="H7" s="23">
        <f>SUM(C7+D7+F7+G7)</f>
        <v>74.865</v>
      </c>
      <c r="I7" s="58"/>
      <c r="J7" s="31">
        <f>RANK(H7,$H$4:$H$23)</f>
        <v>4</v>
      </c>
      <c r="K7" s="57">
        <v>3.31</v>
      </c>
    </row>
    <row r="8" s="1" customFormat="1" ht="24" customHeight="1" spans="1:11">
      <c r="A8" s="51" t="s">
        <v>99</v>
      </c>
      <c r="B8" s="51" t="s">
        <v>82</v>
      </c>
      <c r="C8" s="52">
        <v>9.4</v>
      </c>
      <c r="D8" s="23">
        <f>K8*25*0.7</f>
        <v>52.85</v>
      </c>
      <c r="E8" s="53">
        <v>34.15</v>
      </c>
      <c r="F8" s="53">
        <v>6.83</v>
      </c>
      <c r="G8" s="54">
        <v>3</v>
      </c>
      <c r="H8" s="23">
        <f>SUM(C8+D8+F8+G8)</f>
        <v>72.08</v>
      </c>
      <c r="I8" s="59"/>
      <c r="J8" s="31">
        <f>RANK(H8,$H$4:$H$23)</f>
        <v>5</v>
      </c>
      <c r="K8" s="57">
        <v>3.02</v>
      </c>
    </row>
    <row r="9" s="1" customFormat="1" ht="24" customHeight="1" spans="1:11">
      <c r="A9" s="51" t="s">
        <v>100</v>
      </c>
      <c r="B9" s="51" t="s">
        <v>82</v>
      </c>
      <c r="C9" s="52">
        <v>10</v>
      </c>
      <c r="D9" s="23">
        <f>K9*25*0.7</f>
        <v>52.15</v>
      </c>
      <c r="E9" s="56">
        <v>48.75</v>
      </c>
      <c r="F9" s="56">
        <v>9.75</v>
      </c>
      <c r="G9" s="54">
        <v>0</v>
      </c>
      <c r="H9" s="23">
        <f>SUM(C9+D9+F9+G9)</f>
        <v>71.9</v>
      </c>
      <c r="I9" s="59"/>
      <c r="J9" s="31">
        <f>RANK(H9,$H$4:$H$23)</f>
        <v>6</v>
      </c>
      <c r="K9" s="57">
        <v>2.98</v>
      </c>
    </row>
    <row r="10" s="1" customFormat="1" ht="24" customHeight="1" spans="1:11">
      <c r="A10" s="51" t="s">
        <v>101</v>
      </c>
      <c r="B10" s="51" t="s">
        <v>82</v>
      </c>
      <c r="C10" s="52">
        <v>9.8</v>
      </c>
      <c r="D10" s="23">
        <f>K10*25*0.7</f>
        <v>51.625</v>
      </c>
      <c r="E10" s="53">
        <v>48.55</v>
      </c>
      <c r="F10" s="53">
        <v>9.71</v>
      </c>
      <c r="G10" s="54">
        <v>0</v>
      </c>
      <c r="H10" s="23">
        <f>SUM(C10+D10+F10+G10)</f>
        <v>71.135</v>
      </c>
      <c r="I10" s="58"/>
      <c r="J10" s="31">
        <f>RANK(H10,$H$4:$H$23)</f>
        <v>7</v>
      </c>
      <c r="K10" s="57">
        <v>2.95</v>
      </c>
    </row>
    <row r="11" s="1" customFormat="1" ht="24" customHeight="1" spans="1:11">
      <c r="A11" s="51" t="s">
        <v>104</v>
      </c>
      <c r="B11" s="51" t="s">
        <v>82</v>
      </c>
      <c r="C11" s="52">
        <v>9.6</v>
      </c>
      <c r="D11" s="23">
        <f>K11*25*0.7</f>
        <v>53.55</v>
      </c>
      <c r="E11" s="53">
        <v>29.8</v>
      </c>
      <c r="F11" s="53">
        <v>5.96</v>
      </c>
      <c r="G11" s="54">
        <v>0</v>
      </c>
      <c r="H11" s="23">
        <f>SUM(C11+D11+F11+G11)</f>
        <v>69.11</v>
      </c>
      <c r="I11" s="58"/>
      <c r="J11" s="31">
        <f>RANK(H11,$H$4:$H$23)</f>
        <v>8</v>
      </c>
      <c r="K11" s="57">
        <v>3.06</v>
      </c>
    </row>
    <row r="12" s="1" customFormat="1" ht="24" customHeight="1" spans="1:11">
      <c r="A12" s="51" t="s">
        <v>106</v>
      </c>
      <c r="B12" s="51" t="s">
        <v>82</v>
      </c>
      <c r="C12" s="52">
        <v>9.4</v>
      </c>
      <c r="D12" s="23">
        <f>K12*25*0.7</f>
        <v>49.35</v>
      </c>
      <c r="E12" s="53">
        <v>27.55</v>
      </c>
      <c r="F12" s="53">
        <v>5.51</v>
      </c>
      <c r="G12" s="54">
        <v>3</v>
      </c>
      <c r="H12" s="23">
        <f>SUM(C12+D12+F12+G12)</f>
        <v>67.26</v>
      </c>
      <c r="I12" s="58"/>
      <c r="J12" s="31">
        <f>RANK(H12,$H$4:$H$23)</f>
        <v>9</v>
      </c>
      <c r="K12" s="57">
        <v>2.82</v>
      </c>
    </row>
    <row r="13" s="1" customFormat="1" ht="24" customHeight="1" spans="1:11">
      <c r="A13" s="51" t="s">
        <v>107</v>
      </c>
      <c r="B13" s="51" t="s">
        <v>82</v>
      </c>
      <c r="C13" s="52">
        <v>9.2</v>
      </c>
      <c r="D13" s="23">
        <f>K13*25*0.7</f>
        <v>52.5</v>
      </c>
      <c r="E13" s="53">
        <v>25.2</v>
      </c>
      <c r="F13" s="53">
        <v>5.04</v>
      </c>
      <c r="G13" s="54">
        <v>0</v>
      </c>
      <c r="H13" s="23">
        <f>SUM(C13+D13+F13+G13)</f>
        <v>66.74</v>
      </c>
      <c r="I13" s="58"/>
      <c r="J13" s="31">
        <f>RANK(H13,$H$4:$H$23)</f>
        <v>10</v>
      </c>
      <c r="K13" s="57">
        <v>3</v>
      </c>
    </row>
    <row r="14" s="1" customFormat="1" ht="24" customHeight="1" spans="1:11">
      <c r="A14" s="51" t="s">
        <v>114</v>
      </c>
      <c r="B14" s="51" t="s">
        <v>82</v>
      </c>
      <c r="C14" s="52">
        <v>8.6</v>
      </c>
      <c r="D14" s="23">
        <f>K14*25*0.7</f>
        <v>46.725</v>
      </c>
      <c r="E14" s="53">
        <v>23</v>
      </c>
      <c r="F14" s="53">
        <v>4.6</v>
      </c>
      <c r="G14" s="54">
        <v>3</v>
      </c>
      <c r="H14" s="23">
        <f>SUM(C14+D14+F14+G14)</f>
        <v>62.925</v>
      </c>
      <c r="I14" s="58"/>
      <c r="J14" s="31">
        <f>RANK(H14,$H$4:$H$23)</f>
        <v>11</v>
      </c>
      <c r="K14" s="57">
        <v>2.67</v>
      </c>
    </row>
    <row r="15" s="1" customFormat="1" ht="24" customHeight="1" spans="1:11">
      <c r="A15" s="51" t="s">
        <v>115</v>
      </c>
      <c r="B15" s="51" t="s">
        <v>82</v>
      </c>
      <c r="C15" s="52">
        <v>9.8</v>
      </c>
      <c r="D15" s="23">
        <f>K15*25*0.7</f>
        <v>43.75</v>
      </c>
      <c r="E15" s="53">
        <v>26.5</v>
      </c>
      <c r="F15" s="53">
        <v>5.3</v>
      </c>
      <c r="G15" s="54">
        <v>4</v>
      </c>
      <c r="H15" s="23">
        <f>SUM(C15+D15+F15+G15)</f>
        <v>62.85</v>
      </c>
      <c r="I15" s="58"/>
      <c r="J15" s="31">
        <f>RANK(H15,$H$4:$H$23)</f>
        <v>12</v>
      </c>
      <c r="K15" s="57">
        <v>2.5</v>
      </c>
    </row>
    <row r="16" s="1" customFormat="1" ht="24" customHeight="1" spans="1:11">
      <c r="A16" s="51" t="s">
        <v>116</v>
      </c>
      <c r="B16" s="51" t="s">
        <v>82</v>
      </c>
      <c r="C16" s="52">
        <v>9</v>
      </c>
      <c r="D16" s="23">
        <f>K16*25*0.7</f>
        <v>51.625</v>
      </c>
      <c r="E16" s="53">
        <v>8</v>
      </c>
      <c r="F16" s="53">
        <v>1.6</v>
      </c>
      <c r="G16" s="54">
        <v>0</v>
      </c>
      <c r="H16" s="23">
        <f>SUM(C16+D16+F16+G16)</f>
        <v>62.225</v>
      </c>
      <c r="I16" s="58"/>
      <c r="J16" s="31">
        <f>RANK(H16,$H$4:$H$23)</f>
        <v>13</v>
      </c>
      <c r="K16" s="57">
        <v>2.95</v>
      </c>
    </row>
    <row r="17" s="1" customFormat="1" ht="24" customHeight="1" spans="1:11">
      <c r="A17" s="51" t="s">
        <v>117</v>
      </c>
      <c r="B17" s="51" t="s">
        <v>82</v>
      </c>
      <c r="C17" s="52">
        <v>8.8</v>
      </c>
      <c r="D17" s="23">
        <f>K17*25*0.7</f>
        <v>50.05</v>
      </c>
      <c r="E17" s="53">
        <v>11</v>
      </c>
      <c r="F17" s="53">
        <v>2.2</v>
      </c>
      <c r="G17" s="54">
        <v>0</v>
      </c>
      <c r="H17" s="23">
        <f>SUM(C17+D17+F17+G17)</f>
        <v>61.05</v>
      </c>
      <c r="I17" s="58"/>
      <c r="J17" s="31">
        <f>RANK(H17,$H$4:$H$23)</f>
        <v>14</v>
      </c>
      <c r="K17" s="57">
        <v>2.86</v>
      </c>
    </row>
    <row r="18" s="1" customFormat="1" ht="24" customHeight="1" spans="1:11">
      <c r="A18" s="51" t="s">
        <v>118</v>
      </c>
      <c r="B18" s="51" t="s">
        <v>82</v>
      </c>
      <c r="C18" s="52">
        <v>8.8</v>
      </c>
      <c r="D18" s="23">
        <f>K18*25*0.7</f>
        <v>44.275</v>
      </c>
      <c r="E18" s="53">
        <v>18.8</v>
      </c>
      <c r="F18" s="53">
        <v>3.76</v>
      </c>
      <c r="G18" s="54">
        <v>3</v>
      </c>
      <c r="H18" s="23">
        <f>SUM(C18+D18+F18+G18)</f>
        <v>59.835</v>
      </c>
      <c r="I18" s="59"/>
      <c r="J18" s="31">
        <f>RANK(H18,$H$4:$H$23)</f>
        <v>15</v>
      </c>
      <c r="K18" s="57">
        <v>2.53</v>
      </c>
    </row>
    <row r="19" s="1" customFormat="1" ht="24" customHeight="1" spans="1:11">
      <c r="A19" s="51" t="s">
        <v>119</v>
      </c>
      <c r="B19" s="51" t="s">
        <v>82</v>
      </c>
      <c r="C19" s="52">
        <v>8.4</v>
      </c>
      <c r="D19" s="23">
        <f>K19*25*0.7</f>
        <v>41.825</v>
      </c>
      <c r="E19" s="53">
        <v>46.4</v>
      </c>
      <c r="F19" s="53">
        <v>9.28</v>
      </c>
      <c r="G19" s="54">
        <v>0</v>
      </c>
      <c r="H19" s="23">
        <f>SUM(C19+D19+F19+G19)</f>
        <v>59.505</v>
      </c>
      <c r="I19" s="33" t="s">
        <v>83</v>
      </c>
      <c r="J19" s="31">
        <f>RANK(H19,$H$4:$H$23)</f>
        <v>16</v>
      </c>
      <c r="K19" s="57">
        <v>2.39</v>
      </c>
    </row>
    <row r="20" s="1" customFormat="1" ht="24" customHeight="1" spans="1:11">
      <c r="A20" s="51" t="s">
        <v>126</v>
      </c>
      <c r="B20" s="51" t="s">
        <v>82</v>
      </c>
      <c r="C20" s="52">
        <v>8.6</v>
      </c>
      <c r="D20" s="23">
        <f>K20*25*0.7</f>
        <v>39.9</v>
      </c>
      <c r="E20" s="53">
        <v>23.25</v>
      </c>
      <c r="F20" s="53">
        <v>4.65</v>
      </c>
      <c r="G20" s="54">
        <v>0</v>
      </c>
      <c r="H20" s="23">
        <f>SUM(C20+D20+F20+G20)</f>
        <v>53.15</v>
      </c>
      <c r="I20" s="33" t="s">
        <v>124</v>
      </c>
      <c r="J20" s="31">
        <f>RANK(H20,$H$4:$H$23)</f>
        <v>17</v>
      </c>
      <c r="K20" s="57">
        <v>2.28</v>
      </c>
    </row>
    <row r="21" s="1" customFormat="1" ht="24" customHeight="1" spans="1:11">
      <c r="A21" s="51" t="s">
        <v>128</v>
      </c>
      <c r="B21" s="51" t="s">
        <v>82</v>
      </c>
      <c r="C21" s="52">
        <v>8.4</v>
      </c>
      <c r="D21" s="23">
        <f>K21*25*0.7</f>
        <v>31.5</v>
      </c>
      <c r="E21" s="53">
        <v>29.75</v>
      </c>
      <c r="F21" s="53">
        <v>5.95</v>
      </c>
      <c r="G21" s="54">
        <v>3</v>
      </c>
      <c r="H21" s="23">
        <f>SUM(C21+D21+F21+G21)</f>
        <v>48.85</v>
      </c>
      <c r="I21" s="59"/>
      <c r="J21" s="31">
        <f>RANK(H21,$H$4:$H$23)</f>
        <v>18</v>
      </c>
      <c r="K21" s="57">
        <v>1.8</v>
      </c>
    </row>
    <row r="22" s="1" customFormat="1" ht="24" customHeight="1" spans="1:11">
      <c r="A22" s="51" t="s">
        <v>131</v>
      </c>
      <c r="B22" s="51" t="s">
        <v>82</v>
      </c>
      <c r="C22" s="52">
        <v>8.2</v>
      </c>
      <c r="D22" s="23">
        <f>K22*25*0.7</f>
        <v>35.875</v>
      </c>
      <c r="E22" s="53">
        <v>14</v>
      </c>
      <c r="F22" s="53">
        <v>2.8</v>
      </c>
      <c r="G22" s="54">
        <v>0</v>
      </c>
      <c r="H22" s="23">
        <f>SUM(C22+D22+F22+G22)</f>
        <v>46.875</v>
      </c>
      <c r="I22" s="33" t="s">
        <v>83</v>
      </c>
      <c r="J22" s="31">
        <f>RANK(H22,$H$4:$H$23)</f>
        <v>19</v>
      </c>
      <c r="K22" s="57">
        <v>2.05</v>
      </c>
    </row>
    <row r="23" s="1" customFormat="1" ht="24" customHeight="1" spans="1:11">
      <c r="A23" s="51" t="s">
        <v>137</v>
      </c>
      <c r="B23" s="51" t="s">
        <v>82</v>
      </c>
      <c r="C23" s="52">
        <v>8.2</v>
      </c>
      <c r="D23" s="23">
        <f>K23*25*0.7</f>
        <v>27.475</v>
      </c>
      <c r="E23" s="53">
        <v>22.55</v>
      </c>
      <c r="F23" s="53">
        <v>4.51</v>
      </c>
      <c r="G23" s="54">
        <v>0</v>
      </c>
      <c r="H23" s="23">
        <f>SUM(C23+D23+F23+G23)</f>
        <v>40.185</v>
      </c>
      <c r="I23" s="33" t="s">
        <v>130</v>
      </c>
      <c r="J23" s="31">
        <f>RANK(H23,$H$4:$H$23)</f>
        <v>20</v>
      </c>
      <c r="K23" s="57">
        <v>1.57</v>
      </c>
    </row>
  </sheetData>
  <sortState ref="A2:K21">
    <sortCondition ref="J2"/>
  </sortState>
  <mergeCells count="2">
    <mergeCell ref="A1:K1"/>
    <mergeCell ref="A2:K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O24" sqref="O24"/>
    </sheetView>
  </sheetViews>
  <sheetFormatPr defaultColWidth="9" defaultRowHeight="15"/>
  <cols>
    <col min="1" max="2" width="13" style="1" customWidth="1"/>
    <col min="3" max="3" width="11.625" style="2" customWidth="1"/>
    <col min="4" max="5" width="11.625" style="1" customWidth="1"/>
    <col min="6" max="6" width="11.625" style="3" customWidth="1"/>
    <col min="7" max="7" width="8.625" style="4" customWidth="1"/>
    <col min="8" max="8" width="8.625" style="1" customWidth="1"/>
    <col min="9" max="9" width="11.5" style="1" customWidth="1"/>
    <col min="10" max="11" width="8.625" style="1" customWidth="1"/>
    <col min="12" max="12" width="15.375" style="1" customWidth="1"/>
    <col min="13" max="16382" width="9" style="1"/>
    <col min="16383" max="16384" width="9" style="5"/>
  </cols>
  <sheetData>
    <row r="1" s="1" customFormat="1" ht="18.75" spans="1:11">
      <c r="A1" s="6" t="s">
        <v>0</v>
      </c>
      <c r="B1" s="6"/>
      <c r="C1" s="7"/>
      <c r="D1" s="8"/>
      <c r="E1" s="8"/>
      <c r="F1" s="9"/>
      <c r="G1" s="10"/>
      <c r="H1" s="8"/>
      <c r="I1" s="8"/>
      <c r="J1" s="8"/>
      <c r="K1" s="8"/>
    </row>
    <row r="2" s="1" customFormat="1" ht="21.75" customHeight="1" spans="1:11">
      <c r="A2" s="11" t="s">
        <v>150</v>
      </c>
      <c r="B2" s="11"/>
      <c r="C2" s="12"/>
      <c r="D2" s="11"/>
      <c r="E2" s="11"/>
      <c r="F2" s="13"/>
      <c r="G2" s="14"/>
      <c r="H2" s="11"/>
      <c r="I2" s="11"/>
      <c r="J2" s="11"/>
      <c r="K2" s="11"/>
    </row>
    <row r="3" s="1" customFormat="1" ht="54.75" spans="1:11">
      <c r="A3" s="15" t="s">
        <v>151</v>
      </c>
      <c r="B3" s="15" t="s">
        <v>152</v>
      </c>
      <c r="C3" s="16" t="s">
        <v>153</v>
      </c>
      <c r="D3" s="17" t="s">
        <v>154</v>
      </c>
      <c r="E3" s="18" t="s">
        <v>6</v>
      </c>
      <c r="F3" s="19" t="s">
        <v>155</v>
      </c>
      <c r="G3" s="20" t="s">
        <v>156</v>
      </c>
      <c r="H3" s="17" t="s">
        <v>157</v>
      </c>
      <c r="I3" s="17" t="s">
        <v>158</v>
      </c>
      <c r="J3" s="17" t="s">
        <v>159</v>
      </c>
      <c r="K3" s="17" t="s">
        <v>160</v>
      </c>
    </row>
    <row r="4" s="1" customFormat="1" ht="20.1" customHeight="1" spans="1:11">
      <c r="A4" s="85" t="s">
        <v>68</v>
      </c>
      <c r="B4" s="21" t="s">
        <v>69</v>
      </c>
      <c r="C4" s="22">
        <v>10</v>
      </c>
      <c r="D4" s="23">
        <f>K4*25*0.7</f>
        <v>65.975</v>
      </c>
      <c r="E4" s="23">
        <v>55</v>
      </c>
      <c r="F4" s="24">
        <f>E4*0.2</f>
        <v>11</v>
      </c>
      <c r="G4" s="25">
        <v>3</v>
      </c>
      <c r="H4" s="23">
        <f>SUM(C4+D4+F4+G4)</f>
        <v>89.975</v>
      </c>
      <c r="I4" s="30"/>
      <c r="J4" s="31">
        <f>RANK(H4,$H$4:$H$28)</f>
        <v>1</v>
      </c>
      <c r="K4" s="32">
        <v>3.77</v>
      </c>
    </row>
    <row r="5" s="1" customFormat="1" ht="20.1" customHeight="1" spans="1:11">
      <c r="A5" s="85" t="s">
        <v>70</v>
      </c>
      <c r="B5" s="21" t="s">
        <v>69</v>
      </c>
      <c r="C5" s="22">
        <v>9.8</v>
      </c>
      <c r="D5" s="23">
        <f>K5*25*0.7</f>
        <v>66.15</v>
      </c>
      <c r="E5" s="23">
        <v>56.2</v>
      </c>
      <c r="F5" s="24">
        <f>E5*0.2</f>
        <v>11.24</v>
      </c>
      <c r="G5" s="25">
        <v>2</v>
      </c>
      <c r="H5" s="23">
        <f>SUM(C5+D5+F5+G5)</f>
        <v>89.19</v>
      </c>
      <c r="I5" s="30"/>
      <c r="J5" s="31">
        <f>RANK(H5,$H$4:$H$28)</f>
        <v>2</v>
      </c>
      <c r="K5" s="32">
        <v>3.78</v>
      </c>
    </row>
    <row r="6" s="1" customFormat="1" ht="20.1" customHeight="1" spans="1:11">
      <c r="A6" s="85" t="s">
        <v>71</v>
      </c>
      <c r="B6" s="21" t="s">
        <v>69</v>
      </c>
      <c r="C6" s="22">
        <v>9</v>
      </c>
      <c r="D6" s="23">
        <f>K6*25*0.7</f>
        <v>65.975</v>
      </c>
      <c r="E6" s="23">
        <v>46</v>
      </c>
      <c r="F6" s="24">
        <f>E6*0.2</f>
        <v>9.2</v>
      </c>
      <c r="G6" s="25">
        <v>5</v>
      </c>
      <c r="H6" s="23">
        <f>SUM(C6+D6+F6+G6)</f>
        <v>89.175</v>
      </c>
      <c r="I6" s="30"/>
      <c r="J6" s="31">
        <f>RANK(H6,$H$4:$H$28)</f>
        <v>3</v>
      </c>
      <c r="K6" s="32">
        <v>3.77</v>
      </c>
    </row>
    <row r="7" s="1" customFormat="1" ht="20.1" customHeight="1" spans="1:11">
      <c r="A7" s="85" t="s">
        <v>72</v>
      </c>
      <c r="B7" s="21" t="s">
        <v>69</v>
      </c>
      <c r="C7" s="22">
        <v>9.6</v>
      </c>
      <c r="D7" s="23">
        <f>K7*25*0.7</f>
        <v>57.4</v>
      </c>
      <c r="E7" s="23">
        <v>87</v>
      </c>
      <c r="F7" s="24">
        <f>E7*0.2</f>
        <v>17.4</v>
      </c>
      <c r="G7" s="25">
        <v>4</v>
      </c>
      <c r="H7" s="23">
        <f>SUM(C7+D7+F7+G7)</f>
        <v>88.4</v>
      </c>
      <c r="I7" s="30"/>
      <c r="J7" s="31">
        <f>RANK(H7,$H$4:$H$28)</f>
        <v>4</v>
      </c>
      <c r="K7" s="32">
        <v>3.28</v>
      </c>
    </row>
    <row r="8" s="1" customFormat="1" ht="20.1" customHeight="1" spans="1:11">
      <c r="A8" s="85" t="s">
        <v>74</v>
      </c>
      <c r="B8" s="21" t="s">
        <v>69</v>
      </c>
      <c r="C8" s="22">
        <v>9.4</v>
      </c>
      <c r="D8" s="23">
        <f>K8*25*0.7</f>
        <v>64.925</v>
      </c>
      <c r="E8" s="23">
        <v>66</v>
      </c>
      <c r="F8" s="24">
        <f>E8*0.2</f>
        <v>13.2</v>
      </c>
      <c r="G8" s="25">
        <v>0</v>
      </c>
      <c r="H8" s="23">
        <f>SUM(C8+D8+F8+G8)</f>
        <v>87.525</v>
      </c>
      <c r="I8" s="30"/>
      <c r="J8" s="31">
        <f>RANK(H8,$H$4:$H$28)</f>
        <v>5</v>
      </c>
      <c r="K8" s="32">
        <v>3.71</v>
      </c>
    </row>
    <row r="9" s="1" customFormat="1" ht="20.1" customHeight="1" spans="1:11">
      <c r="A9" s="85" t="s">
        <v>75</v>
      </c>
      <c r="B9" s="21" t="s">
        <v>69</v>
      </c>
      <c r="C9" s="22">
        <v>9.6</v>
      </c>
      <c r="D9" s="23">
        <f>K9*25*0.7</f>
        <v>68.425</v>
      </c>
      <c r="E9" s="23">
        <v>20.8</v>
      </c>
      <c r="F9" s="24">
        <f>E9*0.2</f>
        <v>4.16</v>
      </c>
      <c r="G9" s="25">
        <v>5</v>
      </c>
      <c r="H9" s="23">
        <f>SUM(C9+D9+F9+G9)</f>
        <v>87.185</v>
      </c>
      <c r="I9" s="30"/>
      <c r="J9" s="31">
        <f>RANK(H9,$H$4:$H$28)</f>
        <v>6</v>
      </c>
      <c r="K9" s="32">
        <v>3.91</v>
      </c>
    </row>
    <row r="10" s="1" customFormat="1" ht="20.1" customHeight="1" spans="1:11">
      <c r="A10" s="85" t="s">
        <v>76</v>
      </c>
      <c r="B10" s="21" t="s">
        <v>69</v>
      </c>
      <c r="C10" s="22">
        <v>10</v>
      </c>
      <c r="D10" s="23">
        <f>K10*25*0.7</f>
        <v>65.45</v>
      </c>
      <c r="E10" s="23">
        <v>39</v>
      </c>
      <c r="F10" s="24">
        <f>E10*0.2</f>
        <v>7.8</v>
      </c>
      <c r="G10" s="25">
        <v>3</v>
      </c>
      <c r="H10" s="23">
        <f>SUM(C10+D10+F10+G10)</f>
        <v>86.25</v>
      </c>
      <c r="I10" s="30"/>
      <c r="J10" s="31">
        <f>RANK(H10,$H$4:$H$28)</f>
        <v>7</v>
      </c>
      <c r="K10" s="32">
        <v>3.74</v>
      </c>
    </row>
    <row r="11" s="1" customFormat="1" ht="20.1" customHeight="1" spans="1:11">
      <c r="A11" s="85" t="s">
        <v>85</v>
      </c>
      <c r="B11" s="21" t="s">
        <v>69</v>
      </c>
      <c r="C11" s="22">
        <v>8.8</v>
      </c>
      <c r="D11" s="23">
        <f>K11*25*0.7</f>
        <v>67.2</v>
      </c>
      <c r="E11" s="23">
        <v>17.3</v>
      </c>
      <c r="F11" s="24">
        <f>E11*0.2</f>
        <v>3.46</v>
      </c>
      <c r="G11" s="25">
        <v>0</v>
      </c>
      <c r="H11" s="23">
        <f>SUM(C11+D11+F11+G11)</f>
        <v>79.46</v>
      </c>
      <c r="I11" s="30"/>
      <c r="J11" s="31">
        <f>RANK(H11,$H$4:$H$28)</f>
        <v>8</v>
      </c>
      <c r="K11" s="32">
        <v>3.84</v>
      </c>
    </row>
    <row r="12" s="1" customFormat="1" ht="20.1" customHeight="1" spans="1:11">
      <c r="A12" s="85" t="s">
        <v>87</v>
      </c>
      <c r="B12" s="21" t="s">
        <v>69</v>
      </c>
      <c r="C12" s="22">
        <v>9.4</v>
      </c>
      <c r="D12" s="23">
        <f>K12*25*0.7</f>
        <v>59.675</v>
      </c>
      <c r="E12" s="23">
        <v>29.575</v>
      </c>
      <c r="F12" s="24">
        <f>E12*0.2</f>
        <v>5.915</v>
      </c>
      <c r="G12" s="25">
        <v>3</v>
      </c>
      <c r="H12" s="23">
        <f>SUM(C12+D12+F12+G12)</f>
        <v>77.99</v>
      </c>
      <c r="I12" s="30"/>
      <c r="J12" s="31">
        <f>RANK(H12,$H$4:$H$28)</f>
        <v>9</v>
      </c>
      <c r="K12" s="32">
        <v>3.41</v>
      </c>
    </row>
    <row r="13" s="1" customFormat="1" ht="20.1" customHeight="1" spans="1:11">
      <c r="A13" s="85" t="s">
        <v>94</v>
      </c>
      <c r="B13" s="21" t="s">
        <v>69</v>
      </c>
      <c r="C13" s="22">
        <v>9.2</v>
      </c>
      <c r="D13" s="23">
        <f>K13*25*0.7</f>
        <v>55.3</v>
      </c>
      <c r="E13" s="23">
        <v>40.75</v>
      </c>
      <c r="F13" s="24">
        <f>E13*0.2</f>
        <v>8.15</v>
      </c>
      <c r="G13" s="25">
        <v>2</v>
      </c>
      <c r="H13" s="23">
        <f>SUM(C13+D13+F13+G13)</f>
        <v>74.65</v>
      </c>
      <c r="I13" s="30"/>
      <c r="J13" s="31">
        <f>RANK(H13,$H$4:$H$28)</f>
        <v>10</v>
      </c>
      <c r="K13" s="32">
        <v>3.16</v>
      </c>
    </row>
    <row r="14" s="1" customFormat="1" ht="20.1" customHeight="1" spans="1:11">
      <c r="A14" s="85" t="s">
        <v>97</v>
      </c>
      <c r="B14" s="21" t="s">
        <v>69</v>
      </c>
      <c r="C14" s="26">
        <v>9.8</v>
      </c>
      <c r="D14" s="23">
        <f>K14*25*0.7</f>
        <v>51.975</v>
      </c>
      <c r="E14" s="27">
        <v>42.35</v>
      </c>
      <c r="F14" s="24">
        <f>E14*0.2</f>
        <v>8.47</v>
      </c>
      <c r="G14" s="25">
        <v>3</v>
      </c>
      <c r="H14" s="23">
        <f>SUM(C14+D14+F14+G14)</f>
        <v>73.245</v>
      </c>
      <c r="I14" s="30"/>
      <c r="J14" s="31">
        <f>RANK(H14,$H$4:$H$28)</f>
        <v>11</v>
      </c>
      <c r="K14" s="32">
        <v>2.97</v>
      </c>
    </row>
    <row r="15" s="1" customFormat="1" ht="20.1" customHeight="1" spans="1:11">
      <c r="A15" s="85" t="s">
        <v>102</v>
      </c>
      <c r="B15" s="21" t="s">
        <v>69</v>
      </c>
      <c r="C15" s="22">
        <v>9</v>
      </c>
      <c r="D15" s="23">
        <f>K15*25*0.7</f>
        <v>56.875</v>
      </c>
      <c r="E15" s="23">
        <v>24.85</v>
      </c>
      <c r="F15" s="24">
        <f>E15*0.2</f>
        <v>4.97</v>
      </c>
      <c r="G15" s="25">
        <v>0</v>
      </c>
      <c r="H15" s="23">
        <f>SUM(C15+D15+F15+G15)</f>
        <v>70.845</v>
      </c>
      <c r="I15" s="30"/>
      <c r="J15" s="31">
        <f>RANK(H15,$H$4:$H$28)</f>
        <v>12</v>
      </c>
      <c r="K15" s="32">
        <v>3.25</v>
      </c>
    </row>
    <row r="16" s="1" customFormat="1" ht="20.1" customHeight="1" spans="1:11">
      <c r="A16" s="85" t="s">
        <v>105</v>
      </c>
      <c r="B16" s="21" t="s">
        <v>69</v>
      </c>
      <c r="C16" s="22">
        <v>9.2</v>
      </c>
      <c r="D16" s="23">
        <f>K16*25*0.7</f>
        <v>50.75</v>
      </c>
      <c r="E16" s="23">
        <v>33.5</v>
      </c>
      <c r="F16" s="24">
        <f>E16*0.2</f>
        <v>6.7</v>
      </c>
      <c r="G16" s="25">
        <v>2</v>
      </c>
      <c r="H16" s="23">
        <f>SUM(C16+D16+F16+G16)</f>
        <v>68.65</v>
      </c>
      <c r="I16" s="30"/>
      <c r="J16" s="31">
        <f>RANK(H16,$H$4:$H$28)</f>
        <v>13</v>
      </c>
      <c r="K16" s="32">
        <v>2.9</v>
      </c>
    </row>
    <row r="17" s="1" customFormat="1" ht="20.1" customHeight="1" spans="1:11">
      <c r="A17" s="85" t="s">
        <v>108</v>
      </c>
      <c r="B17" s="21" t="s">
        <v>69</v>
      </c>
      <c r="C17" s="22">
        <v>9</v>
      </c>
      <c r="D17" s="23">
        <f>K17*25*0.7</f>
        <v>50.4</v>
      </c>
      <c r="E17" s="23">
        <v>32</v>
      </c>
      <c r="F17" s="24">
        <f>E17*0.2</f>
        <v>6.4</v>
      </c>
      <c r="G17" s="25">
        <v>0</v>
      </c>
      <c r="H17" s="23">
        <f>SUM(C17+D17+F17+G17)</f>
        <v>65.8</v>
      </c>
      <c r="I17" s="30"/>
      <c r="J17" s="31">
        <f>RANK(H17,$H$4:$H$28)</f>
        <v>14</v>
      </c>
      <c r="K17" s="32">
        <v>2.88</v>
      </c>
    </row>
    <row r="18" s="1" customFormat="1" ht="20.1" customHeight="1" spans="1:11">
      <c r="A18" s="85" t="s">
        <v>109</v>
      </c>
      <c r="B18" s="21" t="s">
        <v>69</v>
      </c>
      <c r="C18" s="22">
        <v>8.6</v>
      </c>
      <c r="D18" s="23">
        <f>K18*25*0.7</f>
        <v>51.8</v>
      </c>
      <c r="E18" s="23">
        <v>23.15</v>
      </c>
      <c r="F18" s="24">
        <f>E18*0.2</f>
        <v>4.63</v>
      </c>
      <c r="G18" s="25">
        <v>0</v>
      </c>
      <c r="H18" s="23">
        <f>SUM(C18+D18+F18+G18)</f>
        <v>65.03</v>
      </c>
      <c r="I18" s="30"/>
      <c r="J18" s="31">
        <f>RANK(H18,$H$4:$H$28)</f>
        <v>15</v>
      </c>
      <c r="K18" s="32">
        <v>2.96</v>
      </c>
    </row>
    <row r="19" s="1" customFormat="1" ht="20.1" customHeight="1" spans="1:11">
      <c r="A19" s="85" t="s">
        <v>110</v>
      </c>
      <c r="B19" s="21" t="s">
        <v>69</v>
      </c>
      <c r="C19" s="22">
        <v>9.4</v>
      </c>
      <c r="D19" s="23">
        <f>K19*25*0.7</f>
        <v>50.4</v>
      </c>
      <c r="E19" s="28">
        <v>24</v>
      </c>
      <c r="F19" s="29">
        <f>E19*0.2</f>
        <v>4.8</v>
      </c>
      <c r="G19" s="25">
        <v>0</v>
      </c>
      <c r="H19" s="23">
        <f>SUM(C19+D19+F19+G19)</f>
        <v>64.6</v>
      </c>
      <c r="I19" s="33"/>
      <c r="J19" s="31">
        <f>RANK(H19,$H$4:$H$28)</f>
        <v>16</v>
      </c>
      <c r="K19" s="32">
        <v>2.88</v>
      </c>
    </row>
    <row r="20" s="1" customFormat="1" ht="20.1" customHeight="1" spans="1:11">
      <c r="A20" s="85" t="s">
        <v>113</v>
      </c>
      <c r="B20" s="21" t="s">
        <v>69</v>
      </c>
      <c r="C20" s="22">
        <v>9.8</v>
      </c>
      <c r="D20" s="23">
        <f>K20*25*0.7</f>
        <v>44.45</v>
      </c>
      <c r="E20" s="23">
        <v>33.5</v>
      </c>
      <c r="F20" s="24">
        <f>E20*0.2</f>
        <v>6.7</v>
      </c>
      <c r="G20" s="25">
        <v>3</v>
      </c>
      <c r="H20" s="23">
        <f>SUM(C20+D20+F20+G20)</f>
        <v>63.95</v>
      </c>
      <c r="I20" s="30" t="s">
        <v>161</v>
      </c>
      <c r="J20" s="31">
        <f>RANK(H20,$H$4:$H$28)</f>
        <v>17</v>
      </c>
      <c r="K20" s="32">
        <v>2.54</v>
      </c>
    </row>
    <row r="21" s="1" customFormat="1" ht="20.1" customHeight="1" spans="1:11">
      <c r="A21" s="85" t="s">
        <v>120</v>
      </c>
      <c r="B21" s="21" t="s">
        <v>69</v>
      </c>
      <c r="C21" s="22">
        <v>8.6</v>
      </c>
      <c r="D21" s="23">
        <f>K21*25*0.7</f>
        <v>47.25</v>
      </c>
      <c r="E21" s="23">
        <v>17.3</v>
      </c>
      <c r="F21" s="24">
        <f>E21*0.2</f>
        <v>3.46</v>
      </c>
      <c r="G21" s="25">
        <v>0</v>
      </c>
      <c r="H21" s="23">
        <f>SUM(C21+D21+F21+G21)</f>
        <v>59.31</v>
      </c>
      <c r="I21" s="30"/>
      <c r="J21" s="31">
        <f>RANK(H21,$H$4:$H$28)</f>
        <v>18</v>
      </c>
      <c r="K21" s="32">
        <v>2.7</v>
      </c>
    </row>
    <row r="22" s="1" customFormat="1" ht="20.1" customHeight="1" spans="1:11">
      <c r="A22" s="85" t="s">
        <v>122</v>
      </c>
      <c r="B22" s="21" t="s">
        <v>69</v>
      </c>
      <c r="C22" s="22">
        <v>8.8</v>
      </c>
      <c r="D22" s="23">
        <f>K22*25*0.7</f>
        <v>47.075</v>
      </c>
      <c r="E22" s="23">
        <v>0</v>
      </c>
      <c r="F22" s="24">
        <f>E22*0.2</f>
        <v>0</v>
      </c>
      <c r="G22" s="25">
        <v>0</v>
      </c>
      <c r="H22" s="23">
        <f>SUM(C22+D22+F22+G22)</f>
        <v>55.875</v>
      </c>
      <c r="I22" s="30"/>
      <c r="J22" s="31">
        <f>RANK(H22,$H$4:$H$28)</f>
        <v>19</v>
      </c>
      <c r="K22" s="32">
        <v>2.69</v>
      </c>
    </row>
    <row r="23" s="1" customFormat="1" ht="20.1" customHeight="1" spans="1:11">
      <c r="A23" s="85" t="s">
        <v>127</v>
      </c>
      <c r="B23" s="21" t="s">
        <v>69</v>
      </c>
      <c r="C23" s="22">
        <v>8.2</v>
      </c>
      <c r="D23" s="23">
        <f>K23*25*0.7</f>
        <v>41.475</v>
      </c>
      <c r="E23" s="23">
        <v>0</v>
      </c>
      <c r="F23" s="24">
        <f>E23*0.2</f>
        <v>0</v>
      </c>
      <c r="G23" s="25">
        <v>0</v>
      </c>
      <c r="H23" s="23">
        <f>SUM(C23+D23+F23+G23)</f>
        <v>49.675</v>
      </c>
      <c r="I23" s="30"/>
      <c r="J23" s="31">
        <f>RANK(H23,$H$4:$H$28)</f>
        <v>20</v>
      </c>
      <c r="K23" s="32">
        <v>2.37</v>
      </c>
    </row>
    <row r="24" s="1" customFormat="1" ht="20.1" customHeight="1" spans="1:11">
      <c r="A24" s="85" t="s">
        <v>134</v>
      </c>
      <c r="B24" s="21" t="s">
        <v>69</v>
      </c>
      <c r="C24" s="22">
        <v>8.6</v>
      </c>
      <c r="D24" s="23">
        <f>K24*25*0.7</f>
        <v>33.95</v>
      </c>
      <c r="E24" s="23">
        <v>10.5</v>
      </c>
      <c r="F24" s="24">
        <f>E24*0.2</f>
        <v>2.1</v>
      </c>
      <c r="G24" s="25">
        <v>2</v>
      </c>
      <c r="H24" s="23">
        <f>SUM(C24+D24+F24+G24)</f>
        <v>46.65</v>
      </c>
      <c r="I24" s="30" t="s">
        <v>162</v>
      </c>
      <c r="J24" s="31">
        <f>RANK(H24,$H$4:$H$28)</f>
        <v>21</v>
      </c>
      <c r="K24" s="32">
        <v>1.94</v>
      </c>
    </row>
    <row r="25" s="1" customFormat="1" ht="20.1" customHeight="1" spans="1:11">
      <c r="A25" s="85" t="s">
        <v>135</v>
      </c>
      <c r="B25" s="21" t="s">
        <v>69</v>
      </c>
      <c r="C25" s="22">
        <v>8.2</v>
      </c>
      <c r="D25" s="23">
        <f>K25*25*0.7</f>
        <v>32.725</v>
      </c>
      <c r="E25" s="23">
        <v>8.4</v>
      </c>
      <c r="F25" s="24">
        <f>E25*0.2</f>
        <v>1.68</v>
      </c>
      <c r="G25" s="25">
        <v>0</v>
      </c>
      <c r="H25" s="23">
        <f>SUM(C25+D25+F25+G25)</f>
        <v>42.605</v>
      </c>
      <c r="I25" s="34" t="s">
        <v>47</v>
      </c>
      <c r="J25" s="31">
        <f>RANK(H25,$H$4:$H$28)</f>
        <v>22</v>
      </c>
      <c r="K25" s="32">
        <v>1.87</v>
      </c>
    </row>
    <row r="26" s="1" customFormat="1" ht="20.1" customHeight="1" spans="1:11">
      <c r="A26" s="85" t="s">
        <v>136</v>
      </c>
      <c r="B26" s="21" t="s">
        <v>69</v>
      </c>
      <c r="C26" s="22">
        <v>8.2</v>
      </c>
      <c r="D26" s="23">
        <f>K26*25*0.7</f>
        <v>31.325</v>
      </c>
      <c r="E26" s="23">
        <v>9.8</v>
      </c>
      <c r="F26" s="24">
        <f>E26*0.2</f>
        <v>1.96</v>
      </c>
      <c r="G26" s="25">
        <v>0</v>
      </c>
      <c r="H26" s="23">
        <f>SUM(C26+D26+F26+G26)</f>
        <v>41.485</v>
      </c>
      <c r="I26" s="30"/>
      <c r="J26" s="31">
        <f>RANK(H26,$H$4:$H$28)</f>
        <v>23</v>
      </c>
      <c r="K26" s="32">
        <v>1.79</v>
      </c>
    </row>
    <row r="27" s="1" customFormat="1" ht="20.1" customHeight="1" spans="1:11">
      <c r="A27" s="85" t="s">
        <v>138</v>
      </c>
      <c r="B27" s="21" t="s">
        <v>69</v>
      </c>
      <c r="C27" s="22">
        <v>8.4</v>
      </c>
      <c r="D27" s="23">
        <f>K27*25*0.7</f>
        <v>25.025</v>
      </c>
      <c r="E27" s="23">
        <v>0</v>
      </c>
      <c r="F27" s="24">
        <f>E27*0.2</f>
        <v>0</v>
      </c>
      <c r="G27" s="25">
        <v>0</v>
      </c>
      <c r="H27" s="23">
        <f>SUM(C27+D27+F27+G27)</f>
        <v>33.425</v>
      </c>
      <c r="I27" s="35" t="s">
        <v>139</v>
      </c>
      <c r="J27" s="31">
        <f>RANK(H27,$H$4:$H$28)</f>
        <v>24</v>
      </c>
      <c r="K27" s="32">
        <v>1.43</v>
      </c>
    </row>
    <row r="28" s="1" customFormat="1" ht="20.1" customHeight="1" spans="1:11">
      <c r="A28" s="85" t="s">
        <v>140</v>
      </c>
      <c r="B28" s="21" t="s">
        <v>69</v>
      </c>
      <c r="C28" s="22">
        <v>8.4</v>
      </c>
      <c r="D28" s="23">
        <f>K28*25*0.7</f>
        <v>23.275</v>
      </c>
      <c r="E28" s="23">
        <v>7.5</v>
      </c>
      <c r="F28" s="24">
        <f>E28*0.2</f>
        <v>1.5</v>
      </c>
      <c r="G28" s="25">
        <v>0</v>
      </c>
      <c r="H28" s="23">
        <f>SUM(C28+D28+F28+G28)</f>
        <v>33.175</v>
      </c>
      <c r="I28" s="35" t="s">
        <v>141</v>
      </c>
      <c r="J28" s="31">
        <f>RANK(H28,$H$4:$H$28)</f>
        <v>25</v>
      </c>
      <c r="K28" s="32">
        <v>1.33</v>
      </c>
    </row>
    <row r="29" s="1" customFormat="1" ht="20.1" customHeight="1" spans="3:7">
      <c r="C29" s="2"/>
      <c r="F29" s="3"/>
      <c r="G29" s="4"/>
    </row>
    <row r="30" s="1" customFormat="1" ht="20.1" customHeight="1" spans="3:7">
      <c r="C30" s="2"/>
      <c r="F30" s="3"/>
      <c r="G30" s="4"/>
    </row>
    <row r="31" s="1" customFormat="1" ht="20.1" customHeight="1" spans="3:7">
      <c r="C31" s="2"/>
      <c r="F31" s="3"/>
      <c r="G31" s="4"/>
    </row>
    <row r="32" s="1" customFormat="1" spans="3:7">
      <c r="C32" s="2"/>
      <c r="F32" s="3"/>
      <c r="G32" s="4"/>
    </row>
    <row r="33" s="1" customFormat="1" spans="3:7">
      <c r="C33" s="2"/>
      <c r="F33" s="3"/>
      <c r="G33" s="4"/>
    </row>
    <row r="34" s="1" customFormat="1" spans="3:7">
      <c r="C34" s="2"/>
      <c r="F34" s="3"/>
      <c r="G34" s="4"/>
    </row>
    <row r="35" s="1" customFormat="1" spans="3:7">
      <c r="C35" s="2"/>
      <c r="F35" s="3"/>
      <c r="G35" s="4"/>
    </row>
  </sheetData>
  <sortState ref="A2:K33">
    <sortCondition ref="J2"/>
  </sortState>
  <mergeCells count="2">
    <mergeCell ref="A1:K1"/>
    <mergeCell ref="A2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2017级园林专业</vt:lpstr>
      <vt:lpstr>2017级园艺专业</vt:lpstr>
      <vt:lpstr>园艺171</vt:lpstr>
      <vt:lpstr>园艺172</vt:lpstr>
      <vt:lpstr>园艺173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朱圣娇</cp:lastModifiedBy>
  <dcterms:created xsi:type="dcterms:W3CDTF">2018-09-30T13:11:00Z</dcterms:created>
  <dcterms:modified xsi:type="dcterms:W3CDTF">2018-09-30T13:37:45Z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